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taiji/Sites/macosx/"/>
    </mc:Choice>
  </mc:AlternateContent>
  <xr:revisionPtr revIDLastSave="0" documentId="13_ncr:1_{3C633904-1846-4F44-8355-703B6155F8C6}" xr6:coauthVersionLast="45" xr6:coauthVersionMax="45" xr10:uidLastSave="{00000000-0000-0000-0000-000000000000}"/>
  <bookViews>
    <workbookView xWindow="0" yWindow="500" windowWidth="33600" windowHeight="20500" activeTab="1" xr2:uid="{00000000-000D-0000-FFFF-FFFF00000000}"/>
  </bookViews>
  <sheets>
    <sheet name="前月カレンダー" sheetId="16" r:id="rId1"/>
    <sheet name="当月カレンダー" sheetId="15" r:id="rId2"/>
    <sheet name="次月カレンダー" sheetId="17" r:id="rId3"/>
    <sheet name="次々月カレンダー" sheetId="18" r:id="rId4"/>
    <sheet name="次4月カレンダー" sheetId="19" r:id="rId5"/>
    <sheet name="次5月カレンダー" sheetId="20" r:id="rId6"/>
    <sheet name="次6月カレンダー" sheetId="21" r:id="rId7"/>
    <sheet name="次7月カレンダー" sheetId="22" r:id="rId8"/>
    <sheet name="次8月カレンダー" sheetId="23" r:id="rId9"/>
    <sheet name="次9月カレンダー" sheetId="24" r:id="rId10"/>
    <sheet name="次10月カレンダー" sheetId="25" r:id="rId11"/>
    <sheet name="次11月カレンダー" sheetId="26" r:id="rId12"/>
    <sheet name="次12月カレンダー" sheetId="27" r:id="rId13"/>
    <sheet name="祝日" sheetId="2" r:id="rId14"/>
  </sheets>
  <definedNames>
    <definedName name="_xlnm.Print_Area" localSheetId="3">次々月カレンダー!$C$2:$I$9</definedName>
    <definedName name="_xlnm.Print_Area" localSheetId="10">次10月カレンダー!$C$2:$I$9</definedName>
    <definedName name="_xlnm.Print_Area" localSheetId="11">次11月カレンダー!$C$2:$I$9</definedName>
    <definedName name="_xlnm.Print_Area" localSheetId="12">次12月カレンダー!$C$2:$I$9</definedName>
    <definedName name="_xlnm.Print_Area" localSheetId="4">次4月カレンダー!$C$2:$I$9</definedName>
    <definedName name="_xlnm.Print_Area" localSheetId="5">次5月カレンダー!$C$2:$I$9</definedName>
    <definedName name="_xlnm.Print_Area" localSheetId="6">次6月カレンダー!$C$2:$I$9</definedName>
    <definedName name="_xlnm.Print_Area" localSheetId="7">次7月カレンダー!$C$2:$I$9</definedName>
    <definedName name="_xlnm.Print_Area" localSheetId="8">次8月カレンダー!$C$2:$I$9</definedName>
    <definedName name="_xlnm.Print_Area" localSheetId="9">次9月カレンダー!$C$2:$I$9</definedName>
    <definedName name="_xlnm.Print_Area" localSheetId="2">次月カレンダー!$C$2:$I$9</definedName>
    <definedName name="_xlnm.Print_Area" localSheetId="0">前月カレンダー!$C$2:$I$9</definedName>
    <definedName name="_xlnm.Print_Area" localSheetId="1">当月カレンダー!$C$2:$I$9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7" l="1"/>
  <c r="A7" i="27" s="1"/>
  <c r="A8" i="27" s="1"/>
  <c r="A9" i="27" s="1"/>
  <c r="A5" i="27"/>
  <c r="A4" i="27"/>
  <c r="S1" i="27"/>
  <c r="T1" i="27" s="1"/>
  <c r="U1" i="27" s="1"/>
  <c r="V1" i="27" s="1"/>
  <c r="W1" i="27" s="1"/>
  <c r="X1" i="27" s="1"/>
  <c r="Y1" i="27" s="1"/>
  <c r="L1" i="27"/>
  <c r="M1" i="27" s="1"/>
  <c r="N1" i="27" s="1"/>
  <c r="O1" i="27" s="1"/>
  <c r="P1" i="27" s="1"/>
  <c r="Q1" i="27" s="1"/>
  <c r="K1" i="27"/>
  <c r="C1" i="27"/>
  <c r="D1" i="27" s="1"/>
  <c r="E1" i="27" s="1"/>
  <c r="F1" i="27" s="1"/>
  <c r="G1" i="27" s="1"/>
  <c r="H1" i="27" s="1"/>
  <c r="I1" i="27" s="1"/>
  <c r="A6" i="26"/>
  <c r="A7" i="26" s="1"/>
  <c r="A8" i="26" s="1"/>
  <c r="A9" i="26" s="1"/>
  <c r="A5" i="26"/>
  <c r="A4" i="26"/>
  <c r="S1" i="26"/>
  <c r="T1" i="26" s="1"/>
  <c r="U1" i="26" s="1"/>
  <c r="V1" i="26" s="1"/>
  <c r="W1" i="26" s="1"/>
  <c r="X1" i="26" s="1"/>
  <c r="Y1" i="26" s="1"/>
  <c r="L1" i="26"/>
  <c r="M1" i="26" s="1"/>
  <c r="N1" i="26" s="1"/>
  <c r="O1" i="26" s="1"/>
  <c r="P1" i="26" s="1"/>
  <c r="Q1" i="26" s="1"/>
  <c r="K1" i="26"/>
  <c r="C1" i="26"/>
  <c r="D1" i="26" s="1"/>
  <c r="E1" i="26" s="1"/>
  <c r="F1" i="26" s="1"/>
  <c r="G1" i="26" s="1"/>
  <c r="H1" i="26" s="1"/>
  <c r="I1" i="26" s="1"/>
  <c r="A6" i="25"/>
  <c r="A7" i="25" s="1"/>
  <c r="A8" i="25" s="1"/>
  <c r="A9" i="25" s="1"/>
  <c r="A5" i="25"/>
  <c r="A4" i="25"/>
  <c r="U1" i="25"/>
  <c r="V1" i="25" s="1"/>
  <c r="W1" i="25" s="1"/>
  <c r="X1" i="25" s="1"/>
  <c r="Y1" i="25" s="1"/>
  <c r="T1" i="25"/>
  <c r="S1" i="25"/>
  <c r="L1" i="25"/>
  <c r="M1" i="25" s="1"/>
  <c r="N1" i="25" s="1"/>
  <c r="O1" i="25" s="1"/>
  <c r="P1" i="25" s="1"/>
  <c r="Q1" i="25" s="1"/>
  <c r="K1" i="25"/>
  <c r="C1" i="25"/>
  <c r="D1" i="25" s="1"/>
  <c r="E1" i="25" s="1"/>
  <c r="F1" i="25" s="1"/>
  <c r="G1" i="25" s="1"/>
  <c r="H1" i="25" s="1"/>
  <c r="I1" i="25" s="1"/>
  <c r="A6" i="24"/>
  <c r="A7" i="24" s="1"/>
  <c r="A8" i="24" s="1"/>
  <c r="A9" i="24" s="1"/>
  <c r="A5" i="24"/>
  <c r="A4" i="24"/>
  <c r="U1" i="24"/>
  <c r="V1" i="24" s="1"/>
  <c r="W1" i="24" s="1"/>
  <c r="X1" i="24" s="1"/>
  <c r="Y1" i="24" s="1"/>
  <c r="T1" i="24"/>
  <c r="S1" i="24"/>
  <c r="L1" i="24"/>
  <c r="M1" i="24" s="1"/>
  <c r="N1" i="24" s="1"/>
  <c r="O1" i="24" s="1"/>
  <c r="P1" i="24" s="1"/>
  <c r="Q1" i="24" s="1"/>
  <c r="K1" i="24"/>
  <c r="C1" i="24"/>
  <c r="D1" i="24" s="1"/>
  <c r="E1" i="24" s="1"/>
  <c r="F1" i="24" s="1"/>
  <c r="G1" i="24" s="1"/>
  <c r="H1" i="24" s="1"/>
  <c r="I1" i="24" s="1"/>
  <c r="A6" i="23"/>
  <c r="A7" i="23" s="1"/>
  <c r="A8" i="23" s="1"/>
  <c r="A9" i="23" s="1"/>
  <c r="A5" i="23"/>
  <c r="A4" i="23"/>
  <c r="U1" i="23"/>
  <c r="V1" i="23" s="1"/>
  <c r="W1" i="23" s="1"/>
  <c r="X1" i="23" s="1"/>
  <c r="Y1" i="23" s="1"/>
  <c r="T1" i="23"/>
  <c r="S1" i="23"/>
  <c r="L1" i="23"/>
  <c r="M1" i="23" s="1"/>
  <c r="N1" i="23" s="1"/>
  <c r="O1" i="23" s="1"/>
  <c r="P1" i="23" s="1"/>
  <c r="Q1" i="23" s="1"/>
  <c r="K1" i="23"/>
  <c r="C1" i="23"/>
  <c r="D1" i="23" s="1"/>
  <c r="E1" i="23" s="1"/>
  <c r="F1" i="23" s="1"/>
  <c r="G1" i="23" s="1"/>
  <c r="H1" i="23" s="1"/>
  <c r="I1" i="23" s="1"/>
  <c r="A6" i="22"/>
  <c r="A7" i="22" s="1"/>
  <c r="A8" i="22" s="1"/>
  <c r="A9" i="22" s="1"/>
  <c r="A5" i="22"/>
  <c r="A4" i="22"/>
  <c r="U1" i="22"/>
  <c r="V1" i="22" s="1"/>
  <c r="W1" i="22" s="1"/>
  <c r="X1" i="22" s="1"/>
  <c r="Y1" i="22" s="1"/>
  <c r="T1" i="22"/>
  <c r="S1" i="22"/>
  <c r="L1" i="22"/>
  <c r="M1" i="22" s="1"/>
  <c r="N1" i="22" s="1"/>
  <c r="O1" i="22" s="1"/>
  <c r="P1" i="22" s="1"/>
  <c r="Q1" i="22" s="1"/>
  <c r="K1" i="22"/>
  <c r="C1" i="22"/>
  <c r="D1" i="22" s="1"/>
  <c r="E1" i="22" s="1"/>
  <c r="F1" i="22" s="1"/>
  <c r="G1" i="22" s="1"/>
  <c r="H1" i="22" s="1"/>
  <c r="I1" i="22" s="1"/>
  <c r="A4" i="21"/>
  <c r="A5" i="21" s="1"/>
  <c r="A6" i="21" s="1"/>
  <c r="A7" i="21" s="1"/>
  <c r="A8" i="21" s="1"/>
  <c r="A9" i="21" s="1"/>
  <c r="S1" i="21"/>
  <c r="T1" i="21" s="1"/>
  <c r="U1" i="21" s="1"/>
  <c r="V1" i="21" s="1"/>
  <c r="W1" i="21" s="1"/>
  <c r="X1" i="21" s="1"/>
  <c r="Y1" i="21" s="1"/>
  <c r="L1" i="21"/>
  <c r="M1" i="21" s="1"/>
  <c r="N1" i="21" s="1"/>
  <c r="O1" i="21" s="1"/>
  <c r="P1" i="21" s="1"/>
  <c r="Q1" i="21" s="1"/>
  <c r="K1" i="21"/>
  <c r="C1" i="21"/>
  <c r="D1" i="21" s="1"/>
  <c r="E1" i="21" s="1"/>
  <c r="F1" i="21" s="1"/>
  <c r="G1" i="21" s="1"/>
  <c r="H1" i="21" s="1"/>
  <c r="I1" i="21" s="1"/>
  <c r="A6" i="20"/>
  <c r="A7" i="20" s="1"/>
  <c r="A8" i="20" s="1"/>
  <c r="A9" i="20" s="1"/>
  <c r="A5" i="20"/>
  <c r="A4" i="20"/>
  <c r="U1" i="20"/>
  <c r="V1" i="20" s="1"/>
  <c r="W1" i="20" s="1"/>
  <c r="X1" i="20" s="1"/>
  <c r="Y1" i="20" s="1"/>
  <c r="T1" i="20"/>
  <c r="S1" i="20"/>
  <c r="L1" i="20"/>
  <c r="M1" i="20" s="1"/>
  <c r="N1" i="20" s="1"/>
  <c r="O1" i="20" s="1"/>
  <c r="P1" i="20" s="1"/>
  <c r="Q1" i="20" s="1"/>
  <c r="K1" i="20"/>
  <c r="C1" i="20"/>
  <c r="D1" i="20" s="1"/>
  <c r="E1" i="20" s="1"/>
  <c r="F1" i="20" s="1"/>
  <c r="G1" i="20" s="1"/>
  <c r="H1" i="20" s="1"/>
  <c r="I1" i="20" s="1"/>
  <c r="A6" i="19"/>
  <c r="A7" i="19" s="1"/>
  <c r="A8" i="19" s="1"/>
  <c r="A9" i="19" s="1"/>
  <c r="A5" i="19"/>
  <c r="A4" i="19"/>
  <c r="U1" i="19"/>
  <c r="V1" i="19" s="1"/>
  <c r="W1" i="19" s="1"/>
  <c r="X1" i="19" s="1"/>
  <c r="Y1" i="19" s="1"/>
  <c r="T1" i="19"/>
  <c r="S1" i="19"/>
  <c r="L1" i="19"/>
  <c r="M1" i="19" s="1"/>
  <c r="N1" i="19" s="1"/>
  <c r="O1" i="19" s="1"/>
  <c r="P1" i="19" s="1"/>
  <c r="Q1" i="19" s="1"/>
  <c r="K1" i="19"/>
  <c r="C1" i="19"/>
  <c r="D1" i="19" s="1"/>
  <c r="E1" i="19" s="1"/>
  <c r="F1" i="19" s="1"/>
  <c r="G1" i="19" s="1"/>
  <c r="H1" i="19" s="1"/>
  <c r="I1" i="19" s="1"/>
  <c r="A6" i="18"/>
  <c r="A7" i="18" s="1"/>
  <c r="A8" i="18" s="1"/>
  <c r="A9" i="18" s="1"/>
  <c r="A5" i="18"/>
  <c r="A4" i="18"/>
  <c r="S1" i="18"/>
  <c r="T1" i="18" s="1"/>
  <c r="U1" i="18" s="1"/>
  <c r="V1" i="18" s="1"/>
  <c r="W1" i="18" s="1"/>
  <c r="X1" i="18" s="1"/>
  <c r="Y1" i="18" s="1"/>
  <c r="L1" i="18"/>
  <c r="M1" i="18" s="1"/>
  <c r="N1" i="18" s="1"/>
  <c r="O1" i="18" s="1"/>
  <c r="P1" i="18" s="1"/>
  <c r="Q1" i="18" s="1"/>
  <c r="K1" i="18"/>
  <c r="C1" i="18"/>
  <c r="D1" i="18" s="1"/>
  <c r="E1" i="18" s="1"/>
  <c r="F1" i="18" s="1"/>
  <c r="G1" i="18" s="1"/>
  <c r="H1" i="18" s="1"/>
  <c r="I1" i="18" s="1"/>
  <c r="A6" i="17"/>
  <c r="A7" i="17" s="1"/>
  <c r="A8" i="17" s="1"/>
  <c r="A9" i="17" s="1"/>
  <c r="A5" i="17"/>
  <c r="A4" i="17"/>
  <c r="S1" i="17"/>
  <c r="T1" i="17" s="1"/>
  <c r="U1" i="17" s="1"/>
  <c r="V1" i="17" s="1"/>
  <c r="W1" i="17" s="1"/>
  <c r="X1" i="17" s="1"/>
  <c r="Y1" i="17" s="1"/>
  <c r="L1" i="17"/>
  <c r="M1" i="17" s="1"/>
  <c r="N1" i="17" s="1"/>
  <c r="O1" i="17" s="1"/>
  <c r="P1" i="17" s="1"/>
  <c r="Q1" i="17" s="1"/>
  <c r="K1" i="17"/>
  <c r="C1" i="17"/>
  <c r="D1" i="17" s="1"/>
  <c r="E1" i="17" s="1"/>
  <c r="F1" i="17" s="1"/>
  <c r="G1" i="17" s="1"/>
  <c r="H1" i="17" s="1"/>
  <c r="I1" i="17" s="1"/>
  <c r="A6" i="16"/>
  <c r="A7" i="16" s="1"/>
  <c r="A8" i="16" s="1"/>
  <c r="A9" i="16" s="1"/>
  <c r="A5" i="16"/>
  <c r="A4" i="16"/>
  <c r="U1" i="16"/>
  <c r="V1" i="16" s="1"/>
  <c r="W1" i="16" s="1"/>
  <c r="X1" i="16" s="1"/>
  <c r="Y1" i="16" s="1"/>
  <c r="T1" i="16"/>
  <c r="S1" i="16"/>
  <c r="L1" i="16"/>
  <c r="M1" i="16" s="1"/>
  <c r="N1" i="16" s="1"/>
  <c r="O1" i="16" s="1"/>
  <c r="P1" i="16" s="1"/>
  <c r="Q1" i="16" s="1"/>
  <c r="K1" i="16"/>
  <c r="C1" i="16"/>
  <c r="D1" i="16" s="1"/>
  <c r="E1" i="16" s="1"/>
  <c r="F1" i="16" s="1"/>
  <c r="G1" i="16" s="1"/>
  <c r="H1" i="16" s="1"/>
  <c r="I1" i="16" s="1"/>
  <c r="A4" i="15"/>
  <c r="A5" i="15" s="1"/>
  <c r="A6" i="15" s="1"/>
  <c r="A7" i="15" s="1"/>
  <c r="A8" i="15" s="1"/>
  <c r="A9" i="15" s="1"/>
  <c r="C2" i="15"/>
  <c r="C2" i="16" s="1"/>
  <c r="S1" i="15"/>
  <c r="T1" i="15" s="1"/>
  <c r="U1" i="15" s="1"/>
  <c r="V1" i="15" s="1"/>
  <c r="W1" i="15" s="1"/>
  <c r="X1" i="15" s="1"/>
  <c r="Y1" i="15" s="1"/>
  <c r="K1" i="15"/>
  <c r="L1" i="15" s="1"/>
  <c r="M1" i="15" s="1"/>
  <c r="N1" i="15" s="1"/>
  <c r="O1" i="15" s="1"/>
  <c r="P1" i="15" s="1"/>
  <c r="Q1" i="15" s="1"/>
  <c r="C1" i="15"/>
  <c r="D1" i="15" s="1"/>
  <c r="E1" i="15" s="1"/>
  <c r="F1" i="15" s="1"/>
  <c r="G1" i="15" s="1"/>
  <c r="H1" i="15" s="1"/>
  <c r="I1" i="15" s="1"/>
  <c r="C2" i="27" l="1"/>
  <c r="C2" i="26"/>
  <c r="C2" i="25"/>
  <c r="C2" i="24"/>
  <c r="C2" i="23"/>
  <c r="C2" i="22"/>
  <c r="C2" i="21"/>
  <c r="C2" i="20"/>
  <c r="C2" i="19"/>
  <c r="C2" i="18"/>
  <c r="C2" i="17"/>
  <c r="A1" i="16"/>
  <c r="P9" i="16" s="1"/>
  <c r="X9" i="16" s="1"/>
  <c r="A1" i="15"/>
  <c r="C5" i="15" s="1"/>
  <c r="A1" i="27" l="1"/>
  <c r="P9" i="27" s="1"/>
  <c r="X9" i="27" s="1"/>
  <c r="A1" i="26"/>
  <c r="P9" i="26" s="1"/>
  <c r="X9" i="26" s="1"/>
  <c r="A1" i="25"/>
  <c r="P9" i="25" s="1"/>
  <c r="X9" i="25" s="1"/>
  <c r="A1" i="24"/>
  <c r="P9" i="24" s="1"/>
  <c r="X9" i="24" s="1"/>
  <c r="A1" i="23"/>
  <c r="P9" i="23" s="1"/>
  <c r="X9" i="23" s="1"/>
  <c r="A1" i="22"/>
  <c r="P9" i="22" s="1"/>
  <c r="X9" i="22" s="1"/>
  <c r="A1" i="21"/>
  <c r="P9" i="21" s="1"/>
  <c r="X9" i="21" s="1"/>
  <c r="A1" i="20"/>
  <c r="P9" i="20" s="1"/>
  <c r="X9" i="20" s="1"/>
  <c r="A1" i="19"/>
  <c r="P9" i="19" s="1"/>
  <c r="X9" i="19" s="1"/>
  <c r="A1" i="18"/>
  <c r="P9" i="18" s="1"/>
  <c r="X9" i="18" s="1"/>
  <c r="L7" i="16"/>
  <c r="T7" i="16" s="1"/>
  <c r="A1" i="17"/>
  <c r="P9" i="17" s="1"/>
  <c r="X9" i="17" s="1"/>
  <c r="D3" i="16"/>
  <c r="Q9" i="16"/>
  <c r="Y9" i="16" s="1"/>
  <c r="P6" i="16"/>
  <c r="X6" i="16" s="1"/>
  <c r="D9" i="16"/>
  <c r="K4" i="16"/>
  <c r="S4" i="16" s="1"/>
  <c r="C6" i="16"/>
  <c r="N6" i="16"/>
  <c r="V6" i="16" s="1"/>
  <c r="O7" i="16"/>
  <c r="W7" i="16" s="1"/>
  <c r="F3" i="16"/>
  <c r="F9" i="16"/>
  <c r="D5" i="16"/>
  <c r="H8" i="16"/>
  <c r="I6" i="16"/>
  <c r="H9" i="16"/>
  <c r="I7" i="16"/>
  <c r="G7" i="16"/>
  <c r="F8" i="16"/>
  <c r="G3" i="16"/>
  <c r="L3" i="16"/>
  <c r="I3" i="16"/>
  <c r="E6" i="16"/>
  <c r="G8" i="16"/>
  <c r="K7" i="16"/>
  <c r="S7" i="16" s="1"/>
  <c r="Q3" i="16"/>
  <c r="O8" i="16"/>
  <c r="W8" i="16" s="1"/>
  <c r="M4" i="16"/>
  <c r="U4" i="16" s="1"/>
  <c r="N7" i="16"/>
  <c r="V7" i="16" s="1"/>
  <c r="C7" i="16"/>
  <c r="D4" i="16"/>
  <c r="D8" i="16"/>
  <c r="L5" i="16"/>
  <c r="T5" i="16" s="1"/>
  <c r="E7" i="16"/>
  <c r="Q6" i="16"/>
  <c r="Y6" i="16" s="1"/>
  <c r="E5" i="16"/>
  <c r="Q8" i="16"/>
  <c r="Y8" i="16" s="1"/>
  <c r="C5" i="16"/>
  <c r="N3" i="16"/>
  <c r="N4" i="16"/>
  <c r="V4" i="16" s="1"/>
  <c r="F4" i="16"/>
  <c r="E9" i="16"/>
  <c r="O6" i="16"/>
  <c r="W6" i="16" s="1"/>
  <c r="C9" i="16"/>
  <c r="H5" i="16"/>
  <c r="I5" i="16"/>
  <c r="I8" i="16"/>
  <c r="M9" i="16"/>
  <c r="U9" i="16" s="1"/>
  <c r="P4" i="16"/>
  <c r="M8" i="16"/>
  <c r="U8" i="16" s="1"/>
  <c r="D7" i="16"/>
  <c r="G6" i="16"/>
  <c r="K8" i="16"/>
  <c r="S8" i="16" s="1"/>
  <c r="G4" i="16"/>
  <c r="F7" i="16"/>
  <c r="P5" i="16"/>
  <c r="X5" i="16" s="1"/>
  <c r="K6" i="16"/>
  <c r="S6" i="16" s="1"/>
  <c r="C3" i="16"/>
  <c r="N5" i="16"/>
  <c r="V5" i="16" s="1"/>
  <c r="Q7" i="16"/>
  <c r="Y7" i="16" s="1"/>
  <c r="M7" i="16"/>
  <c r="D6" i="16"/>
  <c r="G5" i="16"/>
  <c r="O4" i="16"/>
  <c r="W4" i="16" s="1"/>
  <c r="N9" i="16"/>
  <c r="V9" i="16" s="1"/>
  <c r="H7" i="16"/>
  <c r="L9" i="16"/>
  <c r="T9" i="16" s="1"/>
  <c r="K5" i="16"/>
  <c r="S5" i="16" s="1"/>
  <c r="G9" i="16"/>
  <c r="L6" i="16"/>
  <c r="T6" i="16" s="1"/>
  <c r="H6" i="16"/>
  <c r="L4" i="16"/>
  <c r="T4" i="16" s="1"/>
  <c r="M6" i="16"/>
  <c r="U6" i="16" s="1"/>
  <c r="I4" i="16"/>
  <c r="H4" i="16"/>
  <c r="N8" i="16"/>
  <c r="V8" i="16" s="1"/>
  <c r="E4" i="16"/>
  <c r="E3" i="16"/>
  <c r="O5" i="16"/>
  <c r="W5" i="16" s="1"/>
  <c r="L8" i="16"/>
  <c r="T8" i="16" s="1"/>
  <c r="C4" i="16"/>
  <c r="F6" i="16"/>
  <c r="Q4" i="16"/>
  <c r="Y4" i="16" s="1"/>
  <c r="H3" i="16"/>
  <c r="I9" i="16"/>
  <c r="Q5" i="16"/>
  <c r="Y5" i="16" s="1"/>
  <c r="E8" i="16"/>
  <c r="M3" i="16"/>
  <c r="O3" i="16"/>
  <c r="O9" i="16"/>
  <c r="W9" i="16" s="1"/>
  <c r="F5" i="16"/>
  <c r="C8" i="16"/>
  <c r="K3" i="16"/>
  <c r="M5" i="16"/>
  <c r="U5" i="16" s="1"/>
  <c r="P3" i="16"/>
  <c r="P7" i="16"/>
  <c r="X7" i="16" s="1"/>
  <c r="K9" i="16"/>
  <c r="S9" i="16" s="1"/>
  <c r="P8" i="16"/>
  <c r="F3" i="15"/>
  <c r="P3" i="15"/>
  <c r="O3" i="15"/>
  <c r="L3" i="15"/>
  <c r="N3" i="15"/>
  <c r="M3" i="15"/>
  <c r="K3" i="15"/>
  <c r="G3" i="15"/>
  <c r="Q3" i="15"/>
  <c r="E3" i="15"/>
  <c r="D3" i="15"/>
  <c r="H3" i="15"/>
  <c r="I3" i="15"/>
  <c r="E6" i="15"/>
  <c r="C3" i="15"/>
  <c r="N5" i="15"/>
  <c r="V5" i="15" s="1"/>
  <c r="G4" i="15"/>
  <c r="M9" i="15"/>
  <c r="U9" i="15" s="1"/>
  <c r="P5" i="15"/>
  <c r="X5" i="15" s="1"/>
  <c r="P7" i="15"/>
  <c r="X7" i="15" s="1"/>
  <c r="M4" i="15"/>
  <c r="U4" i="15" s="1"/>
  <c r="L9" i="15"/>
  <c r="T9" i="15" s="1"/>
  <c r="F5" i="15"/>
  <c r="P4" i="15"/>
  <c r="C9" i="15"/>
  <c r="Q6" i="15"/>
  <c r="Y6" i="15" s="1"/>
  <c r="L6" i="15"/>
  <c r="O6" i="15"/>
  <c r="W6" i="15" s="1"/>
  <c r="F4" i="15"/>
  <c r="H4" i="15"/>
  <c r="F6" i="15"/>
  <c r="H7" i="15"/>
  <c r="F9" i="15"/>
  <c r="Q5" i="15"/>
  <c r="Y5" i="15" s="1"/>
  <c r="P8" i="15"/>
  <c r="X8" i="15" s="1"/>
  <c r="D6" i="15"/>
  <c r="M5" i="15"/>
  <c r="U5" i="15" s="1"/>
  <c r="O8" i="15"/>
  <c r="W8" i="15" s="1"/>
  <c r="L7" i="15"/>
  <c r="T7" i="15" s="1"/>
  <c r="I7" i="15"/>
  <c r="K4" i="15"/>
  <c r="S4" i="15" s="1"/>
  <c r="E8" i="15"/>
  <c r="C8" i="15"/>
  <c r="L5" i="15"/>
  <c r="T5" i="15" s="1"/>
  <c r="P9" i="15"/>
  <c r="X9" i="15" s="1"/>
  <c r="N9" i="15"/>
  <c r="V9" i="15" s="1"/>
  <c r="K7" i="15"/>
  <c r="S7" i="15" s="1"/>
  <c r="E7" i="15"/>
  <c r="I8" i="15"/>
  <c r="K8" i="15"/>
  <c r="S8" i="15" s="1"/>
  <c r="O9" i="15"/>
  <c r="W9" i="15" s="1"/>
  <c r="K6" i="15"/>
  <c r="S6" i="15" s="1"/>
  <c r="I9" i="15"/>
  <c r="M6" i="15"/>
  <c r="U6" i="15" s="1"/>
  <c r="D9" i="15"/>
  <c r="G5" i="15"/>
  <c r="F8" i="15"/>
  <c r="E5" i="15"/>
  <c r="H8" i="15"/>
  <c r="O5" i="15"/>
  <c r="W5" i="15" s="1"/>
  <c r="E4" i="15"/>
  <c r="N8" i="15"/>
  <c r="V8" i="15" s="1"/>
  <c r="D7" i="15"/>
  <c r="I5" i="15"/>
  <c r="C4" i="15"/>
  <c r="L8" i="15"/>
  <c r="T8" i="15" s="1"/>
  <c r="F7" i="15"/>
  <c r="Q7" i="15"/>
  <c r="Y7" i="15" s="1"/>
  <c r="H6" i="15"/>
  <c r="N4" i="15"/>
  <c r="V4" i="15" s="1"/>
  <c r="G9" i="15"/>
  <c r="M7" i="15"/>
  <c r="U7" i="15" s="1"/>
  <c r="C6" i="15"/>
  <c r="L4" i="15"/>
  <c r="T4" i="15" s="1"/>
  <c r="E9" i="15"/>
  <c r="O7" i="15"/>
  <c r="W7" i="15" s="1"/>
  <c r="Q8" i="15"/>
  <c r="Y8" i="15" s="1"/>
  <c r="D8" i="15"/>
  <c r="I6" i="15"/>
  <c r="O4" i="15"/>
  <c r="W4" i="15" s="1"/>
  <c r="H9" i="15"/>
  <c r="N7" i="15"/>
  <c r="V7" i="15" s="1"/>
  <c r="G6" i="15"/>
  <c r="Q4" i="15"/>
  <c r="Y4" i="15" s="1"/>
  <c r="K9" i="15"/>
  <c r="S9" i="15" s="1"/>
  <c r="D5" i="15"/>
  <c r="G7" i="15"/>
  <c r="N6" i="15"/>
  <c r="V6" i="15" s="1"/>
  <c r="I4" i="15"/>
  <c r="D4" i="15"/>
  <c r="M8" i="15"/>
  <c r="U8" i="15" s="1"/>
  <c r="C7" i="15"/>
  <c r="H5" i="15"/>
  <c r="Q9" i="15"/>
  <c r="Y9" i="15" s="1"/>
  <c r="G8" i="15"/>
  <c r="P6" i="15"/>
  <c r="X6" i="15" s="1"/>
  <c r="K5" i="15"/>
  <c r="S5" i="15" s="1"/>
  <c r="O6" i="27" l="1"/>
  <c r="W6" i="27" s="1"/>
  <c r="K9" i="27"/>
  <c r="S9" i="27" s="1"/>
  <c r="E6" i="26"/>
  <c r="O4" i="26"/>
  <c r="W4" i="26" s="1"/>
  <c r="D6" i="26"/>
  <c r="K6" i="27"/>
  <c r="S6" i="27" s="1"/>
  <c r="N3" i="27"/>
  <c r="D7" i="27"/>
  <c r="G8" i="27"/>
  <c r="H3" i="27"/>
  <c r="K3" i="27"/>
  <c r="Q3" i="27"/>
  <c r="P6" i="27"/>
  <c r="X6" i="27" s="1"/>
  <c r="Q4" i="27"/>
  <c r="Y4" i="27" s="1"/>
  <c r="G7" i="27"/>
  <c r="H9" i="27"/>
  <c r="K5" i="27"/>
  <c r="S5" i="27" s="1"/>
  <c r="I8" i="27"/>
  <c r="L6" i="27"/>
  <c r="T6" i="27" s="1"/>
  <c r="D6" i="27"/>
  <c r="M5" i="27"/>
  <c r="U5" i="27" s="1"/>
  <c r="O5" i="27"/>
  <c r="W5" i="27" s="1"/>
  <c r="C8" i="27"/>
  <c r="E3" i="26"/>
  <c r="I4" i="26"/>
  <c r="P6" i="26"/>
  <c r="X6" i="26" s="1"/>
  <c r="C5" i="26"/>
  <c r="D7" i="26"/>
  <c r="L5" i="26"/>
  <c r="T5" i="26" s="1"/>
  <c r="F7" i="26"/>
  <c r="L9" i="26"/>
  <c r="T9" i="26" s="1"/>
  <c r="C9" i="26"/>
  <c r="O5" i="26"/>
  <c r="W5" i="26" s="1"/>
  <c r="E7" i="27"/>
  <c r="H5" i="27"/>
  <c r="Q6" i="27"/>
  <c r="Y6" i="27" s="1"/>
  <c r="P5" i="27"/>
  <c r="X5" i="27" s="1"/>
  <c r="F4" i="27"/>
  <c r="I4" i="25"/>
  <c r="P7" i="27"/>
  <c r="X7" i="27" s="1"/>
  <c r="F6" i="27"/>
  <c r="O4" i="27"/>
  <c r="W4" i="27" s="1"/>
  <c r="I9" i="27"/>
  <c r="I7" i="27"/>
  <c r="G4" i="27"/>
  <c r="H6" i="27"/>
  <c r="P8" i="27"/>
  <c r="X8" i="27" s="1"/>
  <c r="I6" i="27"/>
  <c r="C7" i="27"/>
  <c r="M6" i="27"/>
  <c r="U6" i="27" s="1"/>
  <c r="F8" i="27"/>
  <c r="I4" i="27"/>
  <c r="C9" i="27"/>
  <c r="H7" i="27"/>
  <c r="M7" i="27"/>
  <c r="U7" i="27" s="1"/>
  <c r="C4" i="27"/>
  <c r="L8" i="27"/>
  <c r="T8" i="27" s="1"/>
  <c r="C3" i="27"/>
  <c r="K7" i="27"/>
  <c r="S7" i="27" s="1"/>
  <c r="D3" i="27"/>
  <c r="L7" i="27"/>
  <c r="T7" i="27" s="1"/>
  <c r="F7" i="27"/>
  <c r="O8" i="27"/>
  <c r="W8" i="27" s="1"/>
  <c r="C5" i="27"/>
  <c r="L9" i="27"/>
  <c r="T9" i="27" s="1"/>
  <c r="Q7" i="27"/>
  <c r="Y7" i="27" s="1"/>
  <c r="Q9" i="27"/>
  <c r="Y9" i="27" s="1"/>
  <c r="L4" i="27"/>
  <c r="T4" i="27" s="1"/>
  <c r="E9" i="27"/>
  <c r="L3" i="27"/>
  <c r="D8" i="27"/>
  <c r="M3" i="27"/>
  <c r="E8" i="27"/>
  <c r="Q8" i="26"/>
  <c r="Y8" i="26" s="1"/>
  <c r="G3" i="27"/>
  <c r="O7" i="27"/>
  <c r="W7" i="27" s="1"/>
  <c r="O3" i="27"/>
  <c r="L5" i="27"/>
  <c r="T5" i="27" s="1"/>
  <c r="I3" i="27"/>
  <c r="K8" i="27"/>
  <c r="S8" i="27" s="1"/>
  <c r="F3" i="27"/>
  <c r="E5" i="27"/>
  <c r="N9" i="27"/>
  <c r="V9" i="27" s="1"/>
  <c r="D4" i="27"/>
  <c r="M8" i="27"/>
  <c r="U8" i="27" s="1"/>
  <c r="E4" i="27"/>
  <c r="N8" i="27"/>
  <c r="V8" i="27" s="1"/>
  <c r="Q7" i="26"/>
  <c r="Y7" i="26" s="1"/>
  <c r="P3" i="27"/>
  <c r="H8" i="27"/>
  <c r="I5" i="27"/>
  <c r="E6" i="27"/>
  <c r="K4" i="27"/>
  <c r="S4" i="27" s="1"/>
  <c r="D9" i="27"/>
  <c r="P4" i="27"/>
  <c r="X4" i="27" s="1"/>
  <c r="N5" i="27"/>
  <c r="V5" i="27" s="1"/>
  <c r="E3" i="27"/>
  <c r="M4" i="27"/>
  <c r="U4" i="27" s="1"/>
  <c r="F9" i="27"/>
  <c r="N4" i="27"/>
  <c r="V4" i="27" s="1"/>
  <c r="G9" i="27"/>
  <c r="H4" i="27"/>
  <c r="Q8" i="27"/>
  <c r="Y8" i="27" s="1"/>
  <c r="C6" i="27"/>
  <c r="N6" i="27"/>
  <c r="V6" i="27" s="1"/>
  <c r="D5" i="27"/>
  <c r="M9" i="27"/>
  <c r="U9" i="27" s="1"/>
  <c r="N7" i="27"/>
  <c r="V7" i="27" s="1"/>
  <c r="G6" i="27"/>
  <c r="Q5" i="27"/>
  <c r="Y5" i="27" s="1"/>
  <c r="F5" i="27"/>
  <c r="O9" i="27"/>
  <c r="W9" i="27" s="1"/>
  <c r="G5" i="27"/>
  <c r="N7" i="25"/>
  <c r="V7" i="25" s="1"/>
  <c r="H4" i="25"/>
  <c r="M6" i="26"/>
  <c r="U6" i="26" s="1"/>
  <c r="N3" i="26"/>
  <c r="C5" i="25"/>
  <c r="C9" i="25"/>
  <c r="Q8" i="25"/>
  <c r="Y8" i="25" s="1"/>
  <c r="P8" i="26"/>
  <c r="X8" i="26" s="1"/>
  <c r="O6" i="26"/>
  <c r="W6" i="26" s="1"/>
  <c r="I9" i="26"/>
  <c r="N5" i="26"/>
  <c r="V5" i="26" s="1"/>
  <c r="F4" i="26"/>
  <c r="P3" i="26"/>
  <c r="M4" i="26"/>
  <c r="U4" i="26" s="1"/>
  <c r="F9" i="26"/>
  <c r="N7" i="26"/>
  <c r="V7" i="26" s="1"/>
  <c r="P5" i="26"/>
  <c r="X5" i="26" s="1"/>
  <c r="H7" i="26"/>
  <c r="H4" i="26"/>
  <c r="G6" i="26"/>
  <c r="H5" i="26"/>
  <c r="K5" i="26"/>
  <c r="S5" i="26" s="1"/>
  <c r="F5" i="26"/>
  <c r="O9" i="26"/>
  <c r="W9" i="26" s="1"/>
  <c r="Q4" i="26"/>
  <c r="Y4" i="26" s="1"/>
  <c r="I6" i="26"/>
  <c r="C7" i="26"/>
  <c r="I3" i="26"/>
  <c r="K8" i="26"/>
  <c r="S8" i="26" s="1"/>
  <c r="K9" i="26"/>
  <c r="S9" i="26" s="1"/>
  <c r="I7" i="26"/>
  <c r="F8" i="26"/>
  <c r="O7" i="26"/>
  <c r="W7" i="26" s="1"/>
  <c r="H6" i="26"/>
  <c r="Q5" i="26"/>
  <c r="Y5" i="26" s="1"/>
  <c r="D3" i="26"/>
  <c r="L7" i="26"/>
  <c r="T7" i="26" s="1"/>
  <c r="N6" i="26"/>
  <c r="V6" i="26" s="1"/>
  <c r="K6" i="26"/>
  <c r="S6" i="26" s="1"/>
  <c r="K4" i="26"/>
  <c r="S4" i="26" s="1"/>
  <c r="D9" i="26"/>
  <c r="K3" i="26"/>
  <c r="C8" i="26"/>
  <c r="H9" i="26"/>
  <c r="H8" i="26"/>
  <c r="Q6" i="26"/>
  <c r="Y6" i="26" s="1"/>
  <c r="M7" i="26"/>
  <c r="M3" i="26"/>
  <c r="E8" i="26"/>
  <c r="G8" i="25"/>
  <c r="P4" i="26"/>
  <c r="X4" i="26" s="1"/>
  <c r="G7" i="26"/>
  <c r="O8" i="26"/>
  <c r="W8" i="26" s="1"/>
  <c r="D5" i="26"/>
  <c r="M9" i="26"/>
  <c r="U9" i="26" s="1"/>
  <c r="C4" i="26"/>
  <c r="L8" i="26"/>
  <c r="T8" i="26" s="1"/>
  <c r="I5" i="26"/>
  <c r="C3" i="26"/>
  <c r="K7" i="26"/>
  <c r="S7" i="26" s="1"/>
  <c r="Q9" i="26"/>
  <c r="Y9" i="26" s="1"/>
  <c r="E4" i="26"/>
  <c r="N8" i="26"/>
  <c r="V8" i="26" s="1"/>
  <c r="C6" i="25"/>
  <c r="H3" i="26"/>
  <c r="P7" i="26"/>
  <c r="X7" i="26" s="1"/>
  <c r="O3" i="26"/>
  <c r="M5" i="26"/>
  <c r="U5" i="26" s="1"/>
  <c r="G4" i="26"/>
  <c r="L4" i="26"/>
  <c r="T4" i="26" s="1"/>
  <c r="E9" i="26"/>
  <c r="G8" i="26"/>
  <c r="L3" i="26"/>
  <c r="D8" i="26"/>
  <c r="F3" i="26"/>
  <c r="N4" i="26"/>
  <c r="V4" i="26" s="1"/>
  <c r="G9" i="26"/>
  <c r="Q3" i="26"/>
  <c r="I8" i="26"/>
  <c r="E7" i="26"/>
  <c r="F6" i="26"/>
  <c r="C6" i="26"/>
  <c r="E5" i="26"/>
  <c r="N9" i="26"/>
  <c r="G3" i="26"/>
  <c r="D4" i="26"/>
  <c r="M8" i="26"/>
  <c r="U8" i="26" s="1"/>
  <c r="L6" i="26"/>
  <c r="T6" i="26" s="1"/>
  <c r="G5" i="26"/>
  <c r="L9" i="25"/>
  <c r="T9" i="25" s="1"/>
  <c r="Q7" i="25"/>
  <c r="Y7" i="25" s="1"/>
  <c r="I7" i="25"/>
  <c r="C3" i="25"/>
  <c r="D5" i="23"/>
  <c r="K7" i="25"/>
  <c r="S7" i="25" s="1"/>
  <c r="O9" i="23"/>
  <c r="W9" i="23" s="1"/>
  <c r="E7" i="24"/>
  <c r="C5" i="24"/>
  <c r="L6" i="24"/>
  <c r="T6" i="24" s="1"/>
  <c r="L5" i="23"/>
  <c r="G3" i="24"/>
  <c r="O8" i="25"/>
  <c r="W8" i="25" s="1"/>
  <c r="O4" i="23"/>
  <c r="W4" i="23" s="1"/>
  <c r="M5" i="24"/>
  <c r="U5" i="24" s="1"/>
  <c r="L6" i="25"/>
  <c r="T6" i="25" s="1"/>
  <c r="Q9" i="25"/>
  <c r="Y9" i="25" s="1"/>
  <c r="Q3" i="25"/>
  <c r="I8" i="25"/>
  <c r="O6" i="25"/>
  <c r="W6" i="25" s="1"/>
  <c r="O3" i="25"/>
  <c r="G6" i="25"/>
  <c r="F3" i="25"/>
  <c r="H6" i="25"/>
  <c r="H5" i="25"/>
  <c r="O7" i="25"/>
  <c r="P5" i="25"/>
  <c r="X5" i="25" s="1"/>
  <c r="H7" i="25"/>
  <c r="P3" i="25"/>
  <c r="P6" i="25"/>
  <c r="X6" i="25" s="1"/>
  <c r="I5" i="25"/>
  <c r="Q6" i="25"/>
  <c r="Y6" i="25" s="1"/>
  <c r="D7" i="25"/>
  <c r="H8" i="25"/>
  <c r="I6" i="25"/>
  <c r="C7" i="25"/>
  <c r="P3" i="24"/>
  <c r="P8" i="25"/>
  <c r="X8" i="25" s="1"/>
  <c r="K5" i="25"/>
  <c r="S5" i="25" s="1"/>
  <c r="L5" i="25"/>
  <c r="T5" i="25" s="1"/>
  <c r="I3" i="25"/>
  <c r="K8" i="25"/>
  <c r="S8" i="25" s="1"/>
  <c r="K3" i="25"/>
  <c r="C8" i="25"/>
  <c r="L3" i="25"/>
  <c r="D8" i="25"/>
  <c r="G4" i="25"/>
  <c r="D3" i="25"/>
  <c r="L7" i="25"/>
  <c r="T7" i="25" s="1"/>
  <c r="I9" i="25"/>
  <c r="M6" i="25"/>
  <c r="U6" i="25" s="1"/>
  <c r="E6" i="25"/>
  <c r="K4" i="25"/>
  <c r="S4" i="25" s="1"/>
  <c r="D9" i="25"/>
  <c r="C4" i="25"/>
  <c r="L8" i="25"/>
  <c r="T8" i="25" s="1"/>
  <c r="D4" i="25"/>
  <c r="M8" i="25"/>
  <c r="U8" i="25" s="1"/>
  <c r="E7" i="25"/>
  <c r="M3" i="25"/>
  <c r="E8" i="25"/>
  <c r="I9" i="24"/>
  <c r="K6" i="25"/>
  <c r="S6" i="25" s="1"/>
  <c r="F4" i="25"/>
  <c r="F7" i="25"/>
  <c r="N6" i="25"/>
  <c r="V6" i="25" s="1"/>
  <c r="D5" i="25"/>
  <c r="M9" i="25"/>
  <c r="U9" i="25" s="1"/>
  <c r="L4" i="25"/>
  <c r="T4" i="25" s="1"/>
  <c r="E9" i="25"/>
  <c r="M4" i="25"/>
  <c r="U4" i="25" s="1"/>
  <c r="F9" i="25"/>
  <c r="G3" i="25"/>
  <c r="E4" i="25"/>
  <c r="N8" i="25"/>
  <c r="V8" i="25" s="1"/>
  <c r="F8" i="25"/>
  <c r="Q5" i="25"/>
  <c r="Y5" i="25" s="1"/>
  <c r="K9" i="25"/>
  <c r="S9" i="25" s="1"/>
  <c r="G7" i="25"/>
  <c r="M5" i="25"/>
  <c r="U5" i="25" s="1"/>
  <c r="E3" i="25"/>
  <c r="E5" i="25"/>
  <c r="N9" i="25"/>
  <c r="F5" i="25"/>
  <c r="O9" i="25"/>
  <c r="W9" i="25" s="1"/>
  <c r="Q4" i="25"/>
  <c r="Y4" i="25" s="1"/>
  <c r="N4" i="25"/>
  <c r="V4" i="25" s="1"/>
  <c r="G9" i="25"/>
  <c r="L5" i="24"/>
  <c r="P4" i="25"/>
  <c r="X4" i="25" s="1"/>
  <c r="M7" i="25"/>
  <c r="U7" i="25" s="1"/>
  <c r="H3" i="25"/>
  <c r="P7" i="25"/>
  <c r="X7" i="25" s="1"/>
  <c r="F6" i="25"/>
  <c r="H9" i="25"/>
  <c r="N5" i="25"/>
  <c r="V5" i="25" s="1"/>
  <c r="N3" i="25"/>
  <c r="O5" i="25"/>
  <c r="W5" i="25" s="1"/>
  <c r="O4" i="25"/>
  <c r="W4" i="25" s="1"/>
  <c r="D6" i="25"/>
  <c r="G5" i="25"/>
  <c r="C8" i="24"/>
  <c r="O7" i="23"/>
  <c r="W7" i="23" s="1"/>
  <c r="G3" i="21"/>
  <c r="C4" i="23"/>
  <c r="G4" i="22"/>
  <c r="H4" i="21"/>
  <c r="K4" i="23"/>
  <c r="S4" i="23" s="1"/>
  <c r="K3" i="24"/>
  <c r="F5" i="23"/>
  <c r="L9" i="24"/>
  <c r="T9" i="24" s="1"/>
  <c r="F5" i="24"/>
  <c r="Q8" i="23"/>
  <c r="Y8" i="23" s="1"/>
  <c r="H6" i="23"/>
  <c r="N3" i="24"/>
  <c r="O9" i="24"/>
  <c r="W9" i="24" s="1"/>
  <c r="G4" i="24"/>
  <c r="I4" i="24"/>
  <c r="C9" i="24"/>
  <c r="P4" i="24"/>
  <c r="X4" i="24" s="1"/>
  <c r="K4" i="24"/>
  <c r="S4" i="24" s="1"/>
  <c r="D9" i="24"/>
  <c r="P6" i="24"/>
  <c r="X6" i="24" s="1"/>
  <c r="D7" i="24"/>
  <c r="D4" i="24"/>
  <c r="M8" i="24"/>
  <c r="U8" i="24" s="1"/>
  <c r="N7" i="24"/>
  <c r="V7" i="24" s="1"/>
  <c r="P5" i="24"/>
  <c r="X5" i="24" s="1"/>
  <c r="D5" i="24"/>
  <c r="M9" i="24"/>
  <c r="U9" i="24" s="1"/>
  <c r="I7" i="24"/>
  <c r="G8" i="24"/>
  <c r="M4" i="24"/>
  <c r="U4" i="24" s="1"/>
  <c r="F9" i="24"/>
  <c r="P8" i="24"/>
  <c r="X8" i="24" s="1"/>
  <c r="I6" i="24"/>
  <c r="T5" i="24"/>
  <c r="C7" i="24"/>
  <c r="H4" i="24"/>
  <c r="E6" i="24"/>
  <c r="Q5" i="24"/>
  <c r="Y5" i="24" s="1"/>
  <c r="D6" i="24"/>
  <c r="F6" i="24"/>
  <c r="C4" i="24"/>
  <c r="L8" i="24"/>
  <c r="T8" i="24" s="1"/>
  <c r="Q4" i="24"/>
  <c r="Y4" i="24" s="1"/>
  <c r="O5" i="24"/>
  <c r="W5" i="24" s="1"/>
  <c r="Q9" i="24"/>
  <c r="Y9" i="24" s="1"/>
  <c r="D3" i="24"/>
  <c r="L7" i="24"/>
  <c r="O7" i="24"/>
  <c r="N6" i="24"/>
  <c r="V6" i="24" s="1"/>
  <c r="K6" i="24"/>
  <c r="S6" i="24" s="1"/>
  <c r="F7" i="24"/>
  <c r="O6" i="24"/>
  <c r="W6" i="24" s="1"/>
  <c r="L4" i="24"/>
  <c r="T4" i="24" s="1"/>
  <c r="E9" i="24"/>
  <c r="K5" i="24"/>
  <c r="S5" i="24" s="1"/>
  <c r="H6" i="24"/>
  <c r="F3" i="24"/>
  <c r="M3" i="24"/>
  <c r="E8" i="24"/>
  <c r="F4" i="24"/>
  <c r="Q8" i="24"/>
  <c r="Y8" i="24" s="1"/>
  <c r="G7" i="24"/>
  <c r="M7" i="24"/>
  <c r="U7" i="24" s="1"/>
  <c r="H8" i="24"/>
  <c r="H7" i="24"/>
  <c r="E5" i="24"/>
  <c r="N9" i="24"/>
  <c r="V9" i="24" s="1"/>
  <c r="M6" i="24"/>
  <c r="U6" i="24" s="1"/>
  <c r="Q6" i="24"/>
  <c r="Y6" i="24" s="1"/>
  <c r="O3" i="24"/>
  <c r="E4" i="24"/>
  <c r="N8" i="24"/>
  <c r="V8" i="24" s="1"/>
  <c r="E7" i="22"/>
  <c r="P3" i="23"/>
  <c r="H5" i="24"/>
  <c r="H3" i="24"/>
  <c r="P7" i="24"/>
  <c r="X7" i="24" s="1"/>
  <c r="F8" i="24"/>
  <c r="K9" i="24"/>
  <c r="S9" i="24" s="1"/>
  <c r="Q7" i="24"/>
  <c r="Y7" i="24" s="1"/>
  <c r="N5" i="24"/>
  <c r="V5" i="24" s="1"/>
  <c r="E3" i="24"/>
  <c r="C3" i="24"/>
  <c r="K7" i="24"/>
  <c r="S7" i="24" s="1"/>
  <c r="I5" i="24"/>
  <c r="N4" i="24"/>
  <c r="V4" i="24" s="1"/>
  <c r="G9" i="24"/>
  <c r="K3" i="23"/>
  <c r="H9" i="24"/>
  <c r="Q3" i="24"/>
  <c r="I8" i="24"/>
  <c r="O8" i="24"/>
  <c r="W8" i="24" s="1"/>
  <c r="I3" i="24"/>
  <c r="K8" i="24"/>
  <c r="S8" i="24" s="1"/>
  <c r="G6" i="24"/>
  <c r="O4" i="24"/>
  <c r="W4" i="24" s="1"/>
  <c r="L3" i="24"/>
  <c r="D8" i="24"/>
  <c r="C6" i="24"/>
  <c r="G5" i="24"/>
  <c r="I9" i="22"/>
  <c r="H7" i="22"/>
  <c r="H8" i="22"/>
  <c r="P3" i="22"/>
  <c r="K8" i="22"/>
  <c r="S8" i="22" s="1"/>
  <c r="G7" i="22"/>
  <c r="I5" i="22"/>
  <c r="H4" i="22"/>
  <c r="G8" i="22"/>
  <c r="P7" i="22"/>
  <c r="X7" i="22" s="1"/>
  <c r="E3" i="22"/>
  <c r="I4" i="22"/>
  <c r="K3" i="22"/>
  <c r="M7" i="22"/>
  <c r="U7" i="22" s="1"/>
  <c r="I3" i="22"/>
  <c r="Q9" i="22"/>
  <c r="Y9" i="22" s="1"/>
  <c r="L6" i="22"/>
  <c r="T6" i="22" s="1"/>
  <c r="K4" i="22"/>
  <c r="S4" i="22" s="1"/>
  <c r="G3" i="22"/>
  <c r="D7" i="21"/>
  <c r="D7" i="23"/>
  <c r="K8" i="23"/>
  <c r="S8" i="23" s="1"/>
  <c r="L4" i="23"/>
  <c r="T4" i="23" s="1"/>
  <c r="E3" i="23"/>
  <c r="L5" i="21"/>
  <c r="O8" i="23"/>
  <c r="W8" i="23" s="1"/>
  <c r="D9" i="23"/>
  <c r="C8" i="23"/>
  <c r="Q5" i="23"/>
  <c r="Y5" i="23" s="1"/>
  <c r="L9" i="21"/>
  <c r="T9" i="21" s="1"/>
  <c r="M4" i="22"/>
  <c r="U4" i="22" s="1"/>
  <c r="I9" i="23"/>
  <c r="M9" i="23"/>
  <c r="U9" i="23" s="1"/>
  <c r="L8" i="23"/>
  <c r="T8" i="23" s="1"/>
  <c r="N7" i="23"/>
  <c r="V7" i="23" s="1"/>
  <c r="C8" i="21"/>
  <c r="F7" i="23"/>
  <c r="I5" i="23"/>
  <c r="E9" i="23"/>
  <c r="P8" i="23"/>
  <c r="X8" i="23" s="1"/>
  <c r="P8" i="21"/>
  <c r="X8" i="21" s="1"/>
  <c r="I4" i="23"/>
  <c r="I3" i="23"/>
  <c r="H4" i="23"/>
  <c r="O5" i="23"/>
  <c r="W5" i="23" s="1"/>
  <c r="P5" i="23"/>
  <c r="X5" i="23" s="1"/>
  <c r="G4" i="21"/>
  <c r="O8" i="21"/>
  <c r="W8" i="21" s="1"/>
  <c r="C3" i="21"/>
  <c r="P3" i="21"/>
  <c r="K7" i="21"/>
  <c r="S7" i="21" s="1"/>
  <c r="I6" i="23"/>
  <c r="C7" i="23"/>
  <c r="G7" i="23"/>
  <c r="H9" i="23"/>
  <c r="H8" i="23"/>
  <c r="M5" i="23"/>
  <c r="U5" i="23" s="1"/>
  <c r="F4" i="23"/>
  <c r="K5" i="23"/>
  <c r="E5" i="23"/>
  <c r="N9" i="23"/>
  <c r="V9" i="23" s="1"/>
  <c r="Q6" i="23"/>
  <c r="Y6" i="23" s="1"/>
  <c r="K6" i="23"/>
  <c r="S6" i="23" s="1"/>
  <c r="D3" i="23"/>
  <c r="L7" i="23"/>
  <c r="T7" i="23" s="1"/>
  <c r="P7" i="23"/>
  <c r="O3" i="23"/>
  <c r="K9" i="23"/>
  <c r="S9" i="23" s="1"/>
  <c r="F6" i="23"/>
  <c r="H5" i="23"/>
  <c r="M6" i="23"/>
  <c r="U6" i="23" s="1"/>
  <c r="N5" i="23"/>
  <c r="V5" i="23" s="1"/>
  <c r="C3" i="23"/>
  <c r="K7" i="23"/>
  <c r="S7" i="23" s="1"/>
  <c r="M7" i="23"/>
  <c r="U7" i="23" s="1"/>
  <c r="M3" i="23"/>
  <c r="E8" i="23"/>
  <c r="F4" i="21"/>
  <c r="F8" i="21"/>
  <c r="D8" i="21"/>
  <c r="Q5" i="22"/>
  <c r="Y5" i="22" s="1"/>
  <c r="D5" i="22"/>
  <c r="P6" i="22"/>
  <c r="X6" i="22" s="1"/>
  <c r="G3" i="23"/>
  <c r="C9" i="23"/>
  <c r="C6" i="23"/>
  <c r="Q3" i="23"/>
  <c r="O6" i="23"/>
  <c r="W6" i="23" s="1"/>
  <c r="F8" i="23"/>
  <c r="H3" i="23"/>
  <c r="G6" i="23"/>
  <c r="L3" i="23"/>
  <c r="D8" i="23"/>
  <c r="F3" i="23"/>
  <c r="E4" i="23"/>
  <c r="N8" i="23"/>
  <c r="V8" i="23" s="1"/>
  <c r="H5" i="21"/>
  <c r="F3" i="21"/>
  <c r="M8" i="21"/>
  <c r="U8" i="21" s="1"/>
  <c r="O8" i="22"/>
  <c r="W8" i="22" s="1"/>
  <c r="O6" i="22"/>
  <c r="W6" i="22" s="1"/>
  <c r="E9" i="22"/>
  <c r="Q4" i="23"/>
  <c r="Y4" i="23" s="1"/>
  <c r="L9" i="23"/>
  <c r="T9" i="23" s="1"/>
  <c r="E7" i="23"/>
  <c r="C5" i="23"/>
  <c r="H7" i="23"/>
  <c r="Q9" i="23"/>
  <c r="Y9" i="23" s="1"/>
  <c r="E6" i="23"/>
  <c r="P6" i="23"/>
  <c r="X6" i="23" s="1"/>
  <c r="D4" i="23"/>
  <c r="M8" i="23"/>
  <c r="U8" i="23" s="1"/>
  <c r="P4" i="23"/>
  <c r="X4" i="23" s="1"/>
  <c r="N4" i="23"/>
  <c r="V4" i="23" s="1"/>
  <c r="G9" i="23"/>
  <c r="D6" i="23"/>
  <c r="N3" i="23"/>
  <c r="G8" i="23"/>
  <c r="N6" i="23"/>
  <c r="V6" i="23" s="1"/>
  <c r="Q7" i="23"/>
  <c r="Y7" i="23" s="1"/>
  <c r="G4" i="23"/>
  <c r="I8" i="23"/>
  <c r="I7" i="23"/>
  <c r="M4" i="23"/>
  <c r="U4" i="23" s="1"/>
  <c r="F9" i="23"/>
  <c r="L6" i="23"/>
  <c r="T6" i="23" s="1"/>
  <c r="G5" i="23"/>
  <c r="L4" i="20"/>
  <c r="T4" i="20" s="1"/>
  <c r="O5" i="22"/>
  <c r="W5" i="22" s="1"/>
  <c r="D8" i="22"/>
  <c r="D7" i="22"/>
  <c r="C6" i="22"/>
  <c r="P5" i="22"/>
  <c r="X5" i="22" s="1"/>
  <c r="I9" i="20"/>
  <c r="I4" i="20"/>
  <c r="E9" i="20"/>
  <c r="N3" i="20"/>
  <c r="G8" i="21"/>
  <c r="M6" i="21"/>
  <c r="U6" i="21" s="1"/>
  <c r="K3" i="21"/>
  <c r="H9" i="20"/>
  <c r="N3" i="21"/>
  <c r="O7" i="21"/>
  <c r="W7" i="21" s="1"/>
  <c r="C4" i="21"/>
  <c r="M7" i="21"/>
  <c r="U7" i="21" s="1"/>
  <c r="D6" i="21"/>
  <c r="C5" i="21"/>
  <c r="L4" i="21"/>
  <c r="T4" i="21" s="1"/>
  <c r="D9" i="21"/>
  <c r="F9" i="22"/>
  <c r="E7" i="21"/>
  <c r="F7" i="21"/>
  <c r="E6" i="21"/>
  <c r="E9" i="21"/>
  <c r="L4" i="22"/>
  <c r="T4" i="22" s="1"/>
  <c r="C5" i="22"/>
  <c r="N4" i="22"/>
  <c r="V4" i="22" s="1"/>
  <c r="P4" i="21"/>
  <c r="X4" i="21" s="1"/>
  <c r="I9" i="21"/>
  <c r="H8" i="21"/>
  <c r="O4" i="21"/>
  <c r="W4" i="21" s="1"/>
  <c r="L3" i="21"/>
  <c r="K9" i="22"/>
  <c r="S9" i="22" s="1"/>
  <c r="M9" i="22"/>
  <c r="U9" i="22" s="1"/>
  <c r="C8" i="22"/>
  <c r="L3" i="22"/>
  <c r="G9" i="22"/>
  <c r="D9" i="22"/>
  <c r="P8" i="22"/>
  <c r="X8" i="22" s="1"/>
  <c r="C4" i="22"/>
  <c r="L8" i="22"/>
  <c r="T8" i="22" s="1"/>
  <c r="N7" i="22"/>
  <c r="V7" i="22" s="1"/>
  <c r="E6" i="22"/>
  <c r="F5" i="22"/>
  <c r="O9" i="22"/>
  <c r="W9" i="22" s="1"/>
  <c r="I6" i="22"/>
  <c r="C7" i="22"/>
  <c r="P8" i="20"/>
  <c r="X8" i="20" s="1"/>
  <c r="D6" i="22"/>
  <c r="K5" i="22"/>
  <c r="S5" i="22" s="1"/>
  <c r="M5" i="22"/>
  <c r="U5" i="22" s="1"/>
  <c r="F4" i="22"/>
  <c r="M6" i="22"/>
  <c r="U6" i="22" s="1"/>
  <c r="E5" i="22"/>
  <c r="N9" i="22"/>
  <c r="V9" i="22" s="1"/>
  <c r="Q4" i="22"/>
  <c r="Y4" i="22" s="1"/>
  <c r="I8" i="22"/>
  <c r="H6" i="22"/>
  <c r="D3" i="22"/>
  <c r="L7" i="22"/>
  <c r="T7" i="22" s="1"/>
  <c r="N3" i="22"/>
  <c r="Q8" i="22"/>
  <c r="Y8" i="22" s="1"/>
  <c r="F6" i="22"/>
  <c r="O4" i="22"/>
  <c r="W4" i="22" s="1"/>
  <c r="Q3" i="22"/>
  <c r="N5" i="22"/>
  <c r="V5" i="22" s="1"/>
  <c r="K6" i="22"/>
  <c r="S6" i="22" s="1"/>
  <c r="F7" i="22"/>
  <c r="L9" i="22"/>
  <c r="T9" i="22" s="1"/>
  <c r="Q6" i="22"/>
  <c r="Y6" i="22" s="1"/>
  <c r="M3" i="22"/>
  <c r="E8" i="22"/>
  <c r="H5" i="22"/>
  <c r="N6" i="22"/>
  <c r="V6" i="22" s="1"/>
  <c r="G6" i="22"/>
  <c r="F8" i="22"/>
  <c r="O7" i="22"/>
  <c r="C3" i="22"/>
  <c r="K7" i="22"/>
  <c r="S7" i="22" s="1"/>
  <c r="E4" i="22"/>
  <c r="N8" i="22"/>
  <c r="V8" i="22" s="1"/>
  <c r="Q3" i="20"/>
  <c r="D4" i="21"/>
  <c r="H9" i="22"/>
  <c r="F3" i="22"/>
  <c r="L5" i="22"/>
  <c r="T5" i="22" s="1"/>
  <c r="Q7" i="22"/>
  <c r="Y7" i="22" s="1"/>
  <c r="O3" i="22"/>
  <c r="C9" i="22"/>
  <c r="I7" i="22"/>
  <c r="P4" i="22"/>
  <c r="X4" i="22" s="1"/>
  <c r="H3" i="22"/>
  <c r="D4" i="22"/>
  <c r="M8" i="22"/>
  <c r="U8" i="22" s="1"/>
  <c r="G5" i="22"/>
  <c r="C6" i="19"/>
  <c r="L8" i="21"/>
  <c r="T8" i="21" s="1"/>
  <c r="F6" i="21"/>
  <c r="P5" i="21"/>
  <c r="X5" i="21" s="1"/>
  <c r="O6" i="20"/>
  <c r="W6" i="20" s="1"/>
  <c r="I6" i="21"/>
  <c r="C7" i="21"/>
  <c r="C6" i="21"/>
  <c r="N6" i="21"/>
  <c r="V6" i="21" s="1"/>
  <c r="K6" i="21"/>
  <c r="S6" i="21" s="1"/>
  <c r="E5" i="21"/>
  <c r="N9" i="21"/>
  <c r="V9" i="21" s="1"/>
  <c r="M4" i="21"/>
  <c r="U4" i="21" s="1"/>
  <c r="F9" i="21"/>
  <c r="D3" i="21"/>
  <c r="L7" i="21"/>
  <c r="T7" i="21" s="1"/>
  <c r="N7" i="21"/>
  <c r="V7" i="21" s="1"/>
  <c r="G7" i="21"/>
  <c r="H9" i="21"/>
  <c r="N5" i="21"/>
  <c r="M5" i="21"/>
  <c r="U5" i="21" s="1"/>
  <c r="F5" i="21"/>
  <c r="O9" i="21"/>
  <c r="W9" i="21" s="1"/>
  <c r="M3" i="21"/>
  <c r="E8" i="21"/>
  <c r="C9" i="20"/>
  <c r="Q8" i="21"/>
  <c r="Y8" i="21" s="1"/>
  <c r="H3" i="21"/>
  <c r="P7" i="21"/>
  <c r="X7" i="21" s="1"/>
  <c r="K4" i="21"/>
  <c r="S4" i="21" s="1"/>
  <c r="G6" i="21"/>
  <c r="O6" i="21"/>
  <c r="W6" i="21" s="1"/>
  <c r="O5" i="21"/>
  <c r="W5" i="21" s="1"/>
  <c r="Q9" i="21"/>
  <c r="Y9" i="21" s="1"/>
  <c r="E4" i="21"/>
  <c r="N8" i="21"/>
  <c r="V8" i="21" s="1"/>
  <c r="D6" i="20"/>
  <c r="Q5" i="21"/>
  <c r="Y5" i="21" s="1"/>
  <c r="I5" i="21"/>
  <c r="Q4" i="21"/>
  <c r="Y4" i="21" s="1"/>
  <c r="K9" i="21"/>
  <c r="S9" i="21" s="1"/>
  <c r="Q3" i="21"/>
  <c r="I8" i="21"/>
  <c r="H7" i="21"/>
  <c r="P6" i="21"/>
  <c r="X6" i="21" s="1"/>
  <c r="Q7" i="21"/>
  <c r="Y7" i="21" s="1"/>
  <c r="H6" i="21"/>
  <c r="I3" i="21"/>
  <c r="N4" i="21"/>
  <c r="V4" i="21" s="1"/>
  <c r="G9" i="21"/>
  <c r="G4" i="20"/>
  <c r="O7" i="20"/>
  <c r="W7" i="20" s="1"/>
  <c r="O3" i="21"/>
  <c r="L6" i="21"/>
  <c r="T6" i="21" s="1"/>
  <c r="K5" i="21"/>
  <c r="S5" i="21" s="1"/>
  <c r="E3" i="21"/>
  <c r="I4" i="21"/>
  <c r="C9" i="21"/>
  <c r="M9" i="21"/>
  <c r="U9" i="21" s="1"/>
  <c r="I7" i="21"/>
  <c r="K8" i="21"/>
  <c r="S8" i="21" s="1"/>
  <c r="Q6" i="21"/>
  <c r="Y6" i="21" s="1"/>
  <c r="D5" i="21"/>
  <c r="G5" i="21"/>
  <c r="D7" i="19"/>
  <c r="G3" i="19"/>
  <c r="I8" i="20"/>
  <c r="O9" i="20"/>
  <c r="W9" i="20" s="1"/>
  <c r="K4" i="19"/>
  <c r="S4" i="19" s="1"/>
  <c r="L4" i="19"/>
  <c r="T4" i="19" s="1"/>
  <c r="E9" i="19"/>
  <c r="F5" i="20"/>
  <c r="Q5" i="19"/>
  <c r="Y5" i="19" s="1"/>
  <c r="N5" i="18"/>
  <c r="V5" i="18" s="1"/>
  <c r="H3" i="20"/>
  <c r="P7" i="20"/>
  <c r="X7" i="20" s="1"/>
  <c r="N7" i="20"/>
  <c r="V7" i="20" s="1"/>
  <c r="M5" i="20"/>
  <c r="K3" i="20"/>
  <c r="C8" i="20"/>
  <c r="L6" i="20"/>
  <c r="T6" i="20" s="1"/>
  <c r="D4" i="20"/>
  <c r="M8" i="20"/>
  <c r="U8" i="20" s="1"/>
  <c r="G8" i="20"/>
  <c r="P5" i="20"/>
  <c r="X5" i="20" s="1"/>
  <c r="O7" i="18"/>
  <c r="W7" i="18" s="1"/>
  <c r="F6" i="20"/>
  <c r="C4" i="20"/>
  <c r="L8" i="20"/>
  <c r="T8" i="20" s="1"/>
  <c r="E7" i="20"/>
  <c r="M4" i="20"/>
  <c r="U4" i="20" s="1"/>
  <c r="F9" i="20"/>
  <c r="H4" i="20"/>
  <c r="I6" i="20"/>
  <c r="C7" i="20"/>
  <c r="C5" i="20"/>
  <c r="L9" i="20"/>
  <c r="Q8" i="20"/>
  <c r="Y8" i="20" s="1"/>
  <c r="H7" i="20"/>
  <c r="E5" i="20"/>
  <c r="N9" i="20"/>
  <c r="V9" i="20" s="1"/>
  <c r="P3" i="20"/>
  <c r="O5" i="20"/>
  <c r="W5" i="20" s="1"/>
  <c r="F4" i="20"/>
  <c r="D3" i="20"/>
  <c r="L7" i="20"/>
  <c r="T7" i="20" s="1"/>
  <c r="G3" i="20"/>
  <c r="L5" i="20"/>
  <c r="O4" i="20"/>
  <c r="K9" i="20"/>
  <c r="S9" i="20" s="1"/>
  <c r="Q7" i="20"/>
  <c r="Y7" i="20" s="1"/>
  <c r="N5" i="20"/>
  <c r="V5" i="20" s="1"/>
  <c r="E3" i="20"/>
  <c r="K5" i="20"/>
  <c r="S5" i="20" s="1"/>
  <c r="H6" i="20"/>
  <c r="K6" i="20"/>
  <c r="S6" i="20" s="1"/>
  <c r="M3" i="20"/>
  <c r="E8" i="20"/>
  <c r="F8" i="18"/>
  <c r="I9" i="19"/>
  <c r="P4" i="20"/>
  <c r="X4" i="20" s="1"/>
  <c r="Q4" i="20"/>
  <c r="Y4" i="20" s="1"/>
  <c r="E6" i="20"/>
  <c r="D7" i="20"/>
  <c r="I3" i="20"/>
  <c r="K8" i="20"/>
  <c r="S8" i="20" s="1"/>
  <c r="G6" i="20"/>
  <c r="Q5" i="20"/>
  <c r="Y5" i="20" s="1"/>
  <c r="M6" i="20"/>
  <c r="U6" i="20" s="1"/>
  <c r="Q6" i="20"/>
  <c r="Y6" i="20" s="1"/>
  <c r="Q9" i="20"/>
  <c r="Y9" i="20" s="1"/>
  <c r="E4" i="20"/>
  <c r="N8" i="20"/>
  <c r="V8" i="20" s="1"/>
  <c r="G4" i="18"/>
  <c r="P3" i="19"/>
  <c r="H5" i="20"/>
  <c r="F7" i="20"/>
  <c r="N6" i="20"/>
  <c r="V6" i="20" s="1"/>
  <c r="F8" i="20"/>
  <c r="K4" i="20"/>
  <c r="S4" i="20" s="1"/>
  <c r="D9" i="20"/>
  <c r="P6" i="20"/>
  <c r="X6" i="20" s="1"/>
  <c r="M7" i="20"/>
  <c r="U7" i="20" s="1"/>
  <c r="C3" i="20"/>
  <c r="K7" i="20"/>
  <c r="S7" i="20" s="1"/>
  <c r="O3" i="20"/>
  <c r="N4" i="20"/>
  <c r="V4" i="20" s="1"/>
  <c r="G9" i="20"/>
  <c r="E5" i="18"/>
  <c r="O8" i="20"/>
  <c r="W8" i="20" s="1"/>
  <c r="H8" i="20"/>
  <c r="G7" i="20"/>
  <c r="F3" i="20"/>
  <c r="D5" i="20"/>
  <c r="M9" i="20"/>
  <c r="U9" i="20" s="1"/>
  <c r="I7" i="20"/>
  <c r="I5" i="20"/>
  <c r="L3" i="20"/>
  <c r="D8" i="20"/>
  <c r="C6" i="20"/>
  <c r="G5" i="20"/>
  <c r="E9" i="18"/>
  <c r="Q7" i="17"/>
  <c r="Y7" i="17" s="1"/>
  <c r="F5" i="18"/>
  <c r="C5" i="18"/>
  <c r="I8" i="18"/>
  <c r="L5" i="18"/>
  <c r="T5" i="18" s="1"/>
  <c r="N9" i="18"/>
  <c r="V9" i="18" s="1"/>
  <c r="D9" i="19"/>
  <c r="C9" i="18"/>
  <c r="O5" i="18"/>
  <c r="D6" i="18"/>
  <c r="F9" i="18"/>
  <c r="E6" i="19"/>
  <c r="H6" i="19"/>
  <c r="L4" i="18"/>
  <c r="T4" i="18" s="1"/>
  <c r="Q4" i="18"/>
  <c r="Y4" i="18" s="1"/>
  <c r="N6" i="19"/>
  <c r="V6" i="19" s="1"/>
  <c r="F4" i="19"/>
  <c r="O4" i="19"/>
  <c r="W4" i="19" s="1"/>
  <c r="P8" i="19"/>
  <c r="X8" i="19" s="1"/>
  <c r="L5" i="19"/>
  <c r="T5" i="19" s="1"/>
  <c r="G4" i="19"/>
  <c r="K9" i="19"/>
  <c r="S9" i="19" s="1"/>
  <c r="Q7" i="19"/>
  <c r="Y7" i="19" s="1"/>
  <c r="K3" i="19"/>
  <c r="C8" i="19"/>
  <c r="F5" i="19"/>
  <c r="O9" i="19"/>
  <c r="W9" i="19" s="1"/>
  <c r="H4" i="19"/>
  <c r="P5" i="19"/>
  <c r="X5" i="19" s="1"/>
  <c r="I3" i="19"/>
  <c r="K8" i="19"/>
  <c r="S8" i="19" s="1"/>
  <c r="C4" i="19"/>
  <c r="L8" i="19"/>
  <c r="T8" i="19" s="1"/>
  <c r="O5" i="19"/>
  <c r="W5" i="19" s="1"/>
  <c r="E3" i="19"/>
  <c r="D6" i="19"/>
  <c r="I6" i="19"/>
  <c r="C7" i="19"/>
  <c r="F8" i="19"/>
  <c r="Q8" i="19"/>
  <c r="Y8" i="19" s="1"/>
  <c r="G7" i="19"/>
  <c r="Q4" i="19"/>
  <c r="Y4" i="19" s="1"/>
  <c r="D5" i="19"/>
  <c r="M9" i="19"/>
  <c r="E5" i="19"/>
  <c r="N9" i="19"/>
  <c r="Q6" i="19"/>
  <c r="H5" i="19"/>
  <c r="D3" i="19"/>
  <c r="L7" i="19"/>
  <c r="T7" i="19" s="1"/>
  <c r="H9" i="19"/>
  <c r="H3" i="19"/>
  <c r="P7" i="19"/>
  <c r="X7" i="19" s="1"/>
  <c r="K5" i="19"/>
  <c r="S5" i="19" s="1"/>
  <c r="M5" i="19"/>
  <c r="U5" i="19" s="1"/>
  <c r="K6" i="19"/>
  <c r="S6" i="19" s="1"/>
  <c r="N5" i="19"/>
  <c r="V5" i="19" s="1"/>
  <c r="C3" i="19"/>
  <c r="K7" i="19"/>
  <c r="S7" i="19" s="1"/>
  <c r="Q9" i="19"/>
  <c r="Y9" i="19" s="1"/>
  <c r="M3" i="19"/>
  <c r="E8" i="19"/>
  <c r="O3" i="19"/>
  <c r="P4" i="19"/>
  <c r="X4" i="19" s="1"/>
  <c r="Q3" i="19"/>
  <c r="I8" i="19"/>
  <c r="M6" i="19"/>
  <c r="U6" i="19" s="1"/>
  <c r="F6" i="19"/>
  <c r="O8" i="19"/>
  <c r="G6" i="19"/>
  <c r="L3" i="19"/>
  <c r="D8" i="19"/>
  <c r="F3" i="19"/>
  <c r="E4" i="19"/>
  <c r="N8" i="19"/>
  <c r="V8" i="19" s="1"/>
  <c r="X8" i="16"/>
  <c r="D5" i="17"/>
  <c r="M4" i="18"/>
  <c r="U4" i="18" s="1"/>
  <c r="M7" i="19"/>
  <c r="U7" i="19" s="1"/>
  <c r="I5" i="19"/>
  <c r="I4" i="19"/>
  <c r="C9" i="19"/>
  <c r="F7" i="19"/>
  <c r="O6" i="19"/>
  <c r="W6" i="19" s="1"/>
  <c r="G8" i="19"/>
  <c r="P6" i="19"/>
  <c r="X6" i="19" s="1"/>
  <c r="D4" i="19"/>
  <c r="M8" i="19"/>
  <c r="U8" i="19" s="1"/>
  <c r="L6" i="19"/>
  <c r="T6" i="19" s="1"/>
  <c r="N4" i="19"/>
  <c r="V4" i="19" s="1"/>
  <c r="G9" i="19"/>
  <c r="N3" i="19"/>
  <c r="N7" i="19"/>
  <c r="V7" i="19" s="1"/>
  <c r="C5" i="19"/>
  <c r="L9" i="19"/>
  <c r="T9" i="19" s="1"/>
  <c r="H8" i="19"/>
  <c r="H7" i="19"/>
  <c r="O7" i="19"/>
  <c r="W7" i="19" s="1"/>
  <c r="I7" i="19"/>
  <c r="M4" i="19"/>
  <c r="U4" i="19" s="1"/>
  <c r="F9" i="19"/>
  <c r="E7" i="19"/>
  <c r="G5" i="19"/>
  <c r="H7" i="17"/>
  <c r="K6" i="18"/>
  <c r="S6" i="18" s="1"/>
  <c r="L9" i="18"/>
  <c r="T9" i="18" s="1"/>
  <c r="K4" i="18"/>
  <c r="S4" i="18" s="1"/>
  <c r="Q7" i="18"/>
  <c r="Y7" i="18" s="1"/>
  <c r="M7" i="18"/>
  <c r="F4" i="18"/>
  <c r="F6" i="18"/>
  <c r="D9" i="18"/>
  <c r="D6" i="17"/>
  <c r="M6" i="18"/>
  <c r="U6" i="18" s="1"/>
  <c r="D9" i="17"/>
  <c r="M7" i="17"/>
  <c r="O5" i="17"/>
  <c r="P4" i="17"/>
  <c r="X4" i="17" s="1"/>
  <c r="F9" i="17"/>
  <c r="H8" i="18"/>
  <c r="E7" i="18"/>
  <c r="N3" i="18"/>
  <c r="O9" i="18"/>
  <c r="W9" i="18" s="1"/>
  <c r="P5" i="18"/>
  <c r="X5" i="18" s="1"/>
  <c r="P8" i="17"/>
  <c r="X8" i="17" s="1"/>
  <c r="N3" i="17"/>
  <c r="H3" i="18"/>
  <c r="P8" i="18"/>
  <c r="X8" i="18" s="1"/>
  <c r="I4" i="18"/>
  <c r="H9" i="18"/>
  <c r="I6" i="18"/>
  <c r="C7" i="18"/>
  <c r="K9" i="18"/>
  <c r="S9" i="18" s="1"/>
  <c r="G6" i="18"/>
  <c r="D7" i="18"/>
  <c r="H7" i="18"/>
  <c r="H6" i="18"/>
  <c r="F3" i="18"/>
  <c r="Q8" i="18"/>
  <c r="Y8" i="18" s="1"/>
  <c r="D3" i="18"/>
  <c r="L7" i="18"/>
  <c r="T7" i="18" s="1"/>
  <c r="O7" i="17"/>
  <c r="W7" i="17" s="1"/>
  <c r="F3" i="17"/>
  <c r="L6" i="18"/>
  <c r="T6" i="18" s="1"/>
  <c r="E6" i="18"/>
  <c r="Q5" i="18"/>
  <c r="Y5" i="18" s="1"/>
  <c r="M5" i="18"/>
  <c r="U5" i="18" s="1"/>
  <c r="P6" i="18"/>
  <c r="X6" i="18" s="1"/>
  <c r="O8" i="18"/>
  <c r="W8" i="18" s="1"/>
  <c r="M9" i="18"/>
  <c r="U9" i="18" s="1"/>
  <c r="Q6" i="18"/>
  <c r="N7" i="18"/>
  <c r="V7" i="18" s="1"/>
  <c r="Q3" i="18"/>
  <c r="M3" i="18"/>
  <c r="E8" i="18"/>
  <c r="K9" i="17"/>
  <c r="S9" i="17" s="1"/>
  <c r="N5" i="17"/>
  <c r="V5" i="17" s="1"/>
  <c r="E3" i="18"/>
  <c r="P3" i="18"/>
  <c r="N6" i="18"/>
  <c r="V6" i="18" s="1"/>
  <c r="Q9" i="18"/>
  <c r="Y9" i="18" s="1"/>
  <c r="K8" i="18"/>
  <c r="S8" i="18" s="1"/>
  <c r="I7" i="18"/>
  <c r="P4" i="18"/>
  <c r="X4" i="18" s="1"/>
  <c r="C3" i="18"/>
  <c r="K7" i="18"/>
  <c r="S7" i="18" s="1"/>
  <c r="G8" i="18"/>
  <c r="I3" i="18"/>
  <c r="E4" i="18"/>
  <c r="N8" i="18"/>
  <c r="V8" i="18" s="1"/>
  <c r="G7" i="17"/>
  <c r="E9" i="17"/>
  <c r="O4" i="18"/>
  <c r="W4" i="18" s="1"/>
  <c r="K5" i="18"/>
  <c r="S5" i="18" s="1"/>
  <c r="G7" i="18"/>
  <c r="O3" i="18"/>
  <c r="K3" i="18"/>
  <c r="C8" i="18"/>
  <c r="C6" i="18"/>
  <c r="L3" i="18"/>
  <c r="D8" i="18"/>
  <c r="I9" i="18"/>
  <c r="D5" i="18"/>
  <c r="N4" i="18"/>
  <c r="V4" i="18" s="1"/>
  <c r="G9" i="18"/>
  <c r="K4" i="17"/>
  <c r="S4" i="17" s="1"/>
  <c r="K3" i="17"/>
  <c r="H5" i="18"/>
  <c r="F7" i="18"/>
  <c r="P7" i="18"/>
  <c r="X7" i="18" s="1"/>
  <c r="I5" i="18"/>
  <c r="C4" i="18"/>
  <c r="L8" i="18"/>
  <c r="T8" i="18" s="1"/>
  <c r="H4" i="18"/>
  <c r="D4" i="18"/>
  <c r="M8" i="18"/>
  <c r="U8" i="18" s="1"/>
  <c r="G3" i="18"/>
  <c r="O6" i="18"/>
  <c r="W6" i="18" s="1"/>
  <c r="G5" i="18"/>
  <c r="Q9" i="17"/>
  <c r="Y9" i="17" s="1"/>
  <c r="I8" i="17"/>
  <c r="L6" i="17"/>
  <c r="T6" i="17" s="1"/>
  <c r="I9" i="17"/>
  <c r="O3" i="17"/>
  <c r="L9" i="17"/>
  <c r="T9" i="17" s="1"/>
  <c r="C9" i="17"/>
  <c r="Q4" i="17"/>
  <c r="Y4" i="17" s="1"/>
  <c r="L5" i="17"/>
  <c r="T5" i="17" s="1"/>
  <c r="F8" i="17"/>
  <c r="H3" i="17"/>
  <c r="K8" i="17"/>
  <c r="S8" i="17" s="1"/>
  <c r="M4" i="17"/>
  <c r="U4" i="17" s="1"/>
  <c r="P5" i="17"/>
  <c r="X5" i="17" s="1"/>
  <c r="G4" i="17"/>
  <c r="L4" i="17"/>
  <c r="T4" i="17" s="1"/>
  <c r="N9" i="17"/>
  <c r="V9" i="17" s="1"/>
  <c r="F5" i="17"/>
  <c r="O9" i="17"/>
  <c r="W9" i="17" s="1"/>
  <c r="P3" i="17"/>
  <c r="I3" i="17"/>
  <c r="I6" i="17"/>
  <c r="C7" i="17"/>
  <c r="G3" i="17"/>
  <c r="G6" i="17"/>
  <c r="C4" i="17"/>
  <c r="H6" i="17"/>
  <c r="O4" i="17"/>
  <c r="W4" i="17" s="1"/>
  <c r="M6" i="17"/>
  <c r="U6" i="17" s="1"/>
  <c r="D3" i="17"/>
  <c r="L7" i="17"/>
  <c r="T7" i="17" s="1"/>
  <c r="M9" i="17"/>
  <c r="U9" i="17" s="1"/>
  <c r="H4" i="17"/>
  <c r="P6" i="17"/>
  <c r="X6" i="17" s="1"/>
  <c r="E5" i="17"/>
  <c r="Q6" i="17"/>
  <c r="Y6" i="17" s="1"/>
  <c r="K6" i="17"/>
  <c r="S6" i="17" s="1"/>
  <c r="F7" i="17"/>
  <c r="M3" i="17"/>
  <c r="E8" i="17"/>
  <c r="Q5" i="17"/>
  <c r="Y5" i="17" s="1"/>
  <c r="I5" i="17"/>
  <c r="I4" i="17"/>
  <c r="M5" i="17"/>
  <c r="U5" i="17" s="1"/>
  <c r="E3" i="17"/>
  <c r="K5" i="17"/>
  <c r="S5" i="17" s="1"/>
  <c r="I7" i="17"/>
  <c r="C3" i="17"/>
  <c r="K7" i="17"/>
  <c r="S7" i="17" s="1"/>
  <c r="O8" i="17"/>
  <c r="W8" i="17" s="1"/>
  <c r="H8" i="17"/>
  <c r="E4" i="17"/>
  <c r="N8" i="17"/>
  <c r="V8" i="17" s="1"/>
  <c r="H5" i="17"/>
  <c r="N7" i="17"/>
  <c r="V7" i="17" s="1"/>
  <c r="C5" i="17"/>
  <c r="F6" i="17"/>
  <c r="D7" i="17"/>
  <c r="N6" i="17"/>
  <c r="V6" i="17" s="1"/>
  <c r="C8" i="17"/>
  <c r="L3" i="17"/>
  <c r="D8" i="17"/>
  <c r="C6" i="17"/>
  <c r="Q8" i="17"/>
  <c r="Y8" i="17" s="1"/>
  <c r="N4" i="17"/>
  <c r="V4" i="17" s="1"/>
  <c r="G9" i="17"/>
  <c r="F4" i="17"/>
  <c r="G8" i="17"/>
  <c r="E6" i="17"/>
  <c r="O6" i="17"/>
  <c r="W6" i="17" s="1"/>
  <c r="H9" i="17"/>
  <c r="P7" i="17"/>
  <c r="X7" i="17" s="1"/>
  <c r="L8" i="17"/>
  <c r="T8" i="17" s="1"/>
  <c r="D4" i="17"/>
  <c r="M8" i="17"/>
  <c r="U8" i="17" s="1"/>
  <c r="E7" i="17"/>
  <c r="Q3" i="17"/>
  <c r="G5" i="17"/>
  <c r="W5" i="17" s="1"/>
  <c r="U7" i="16"/>
  <c r="X4" i="16"/>
  <c r="T6" i="15"/>
  <c r="X4" i="15"/>
  <c r="T5" i="21" l="1"/>
  <c r="T5" i="23"/>
  <c r="U7" i="26"/>
  <c r="V9" i="26"/>
  <c r="V9" i="25"/>
  <c r="W7" i="22"/>
  <c r="W7" i="25"/>
  <c r="T7" i="24"/>
  <c r="W7" i="24"/>
  <c r="S5" i="23"/>
  <c r="X7" i="23"/>
  <c r="U5" i="20"/>
  <c r="W4" i="20"/>
  <c r="U9" i="19"/>
  <c r="V5" i="21"/>
  <c r="T5" i="20"/>
  <c r="T9" i="20"/>
  <c r="W5" i="18"/>
  <c r="V9" i="19"/>
  <c r="W8" i="19"/>
  <c r="U7" i="18"/>
  <c r="Y6" i="19"/>
  <c r="Y6" i="18"/>
  <c r="U7" i="17"/>
</calcChain>
</file>

<file path=xl/sharedStrings.xml><?xml version="1.0" encoding="utf-8"?>
<sst xmlns="http://schemas.openxmlformats.org/spreadsheetml/2006/main" count="57" uniqueCount="26">
  <si>
    <t>元日</t>
  </si>
  <si>
    <t>成人の日</t>
  </si>
  <si>
    <t>建国記念の日</t>
  </si>
  <si>
    <t>春分の日</t>
  </si>
  <si>
    <t>昭和の日</t>
  </si>
  <si>
    <t>祝日</t>
  </si>
  <si>
    <t>天皇の即位の日</t>
  </si>
  <si>
    <t>憲法記念日</t>
  </si>
  <si>
    <t>みどりの日</t>
  </si>
  <si>
    <t>こどもの日</t>
  </si>
  <si>
    <t>こどもの日 振替休日</t>
  </si>
  <si>
    <t>海の日</t>
  </si>
  <si>
    <t>山の日</t>
  </si>
  <si>
    <t>休日 山の日</t>
  </si>
  <si>
    <t>敬老の日</t>
  </si>
  <si>
    <t>秋分の日</t>
  </si>
  <si>
    <t>体育の日</t>
  </si>
  <si>
    <t>即位礼正殿の儀の行われる日</t>
  </si>
  <si>
    <t>文化の日</t>
  </si>
  <si>
    <t>文化の日 振替休日</t>
  </si>
  <si>
    <t>勤労感謝の日</t>
  </si>
  <si>
    <t>天皇誕生日</t>
  </si>
  <si>
    <t>天皇誕生日 振替休日</t>
  </si>
  <si>
    <t>憲法記念日 振替休日</t>
  </si>
  <si>
    <t>スポーツの日</t>
  </si>
  <si>
    <t>山の日 振替休日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</si>
</sst>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;@"/>
    <numFmt numFmtId="177" formatCode="yyyy\-mm\-dd;@"/>
    <numFmt numFmtId="178" formatCode="aaa"/>
    <numFmt numFmtId="179" formatCode="d"/>
  </numFmts>
  <fonts count="10">
    <font>
      <sz val="11"/>
      <color theme="1"/>
      <name val="游ゴシック"/>
      <family val="2"/>
      <scheme val="minor"/>
    </font>
    <font>
      <sz val="12"/>
      <color rgb="FF000000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rgb="FF000000"/>
      <name val="游ゴシック (本文)"/>
      <family val="3"/>
      <charset val="128"/>
    </font>
    <font>
      <sz val="12"/>
      <color theme="1"/>
      <name val="游ゴシック (本文)"/>
      <family val="3"/>
      <charset val="128"/>
    </font>
    <font>
      <sz val="18"/>
      <color theme="1"/>
      <name val="UD Digi Kyokasho NP-B"/>
    </font>
    <font>
      <sz val="18"/>
      <color rgb="FFFF0000"/>
      <name val="UD Digi Kyokasho NP-B"/>
    </font>
    <font>
      <sz val="11"/>
      <color rgb="FFFF0000"/>
      <name val="游ゴシック"/>
      <family val="2"/>
      <scheme val="minor"/>
    </font>
    <font>
      <sz val="18"/>
      <color rgb="FF0070C0"/>
      <name val="UD Digi Kyokasho NP-B"/>
    </font>
    <font>
      <sz val="11"/>
      <color rgb="FF0070C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 applyAlignment="1"/>
    <xf numFmtId="177" fontId="0" fillId="0" borderId="0" xfId="0" applyNumberFormat="1"/>
    <xf numFmtId="177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177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right" vertical="top"/>
    </xf>
    <xf numFmtId="179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7" fillId="0" borderId="0" xfId="0" applyFont="1"/>
    <xf numFmtId="0" fontId="8" fillId="0" borderId="0" xfId="0" applyFont="1" applyAlignment="1">
      <alignment horizontal="right" vertical="top"/>
    </xf>
    <xf numFmtId="0" fontId="9" fillId="0" borderId="0" xfId="0" applyFont="1"/>
    <xf numFmtId="178" fontId="6" fillId="0" borderId="4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8" fontId="8" fillId="0" borderId="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/>
    </xf>
    <xf numFmtId="0" fontId="6" fillId="0" borderId="7" xfId="0" applyFont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0" fontId="8" fillId="0" borderId="9" xfId="0" applyFont="1" applyBorder="1" applyAlignment="1">
      <alignment horizontal="right" vertical="top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</cellXfs>
  <cellStyles count="1">
    <cellStyle name="標準" xfId="0" builtinId="0"/>
  </cellStyles>
  <dxfs count="39"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01AA6-0B77-0041-A6DE-2F3EF95D6650}">
  <sheetPr codeName="Sheet1"/>
  <dimension ref="A1:Y9"/>
  <sheetViews>
    <sheetView workbookViewId="0">
      <selection activeCell="C2" sqref="C2:I2"/>
    </sheetView>
  </sheetViews>
  <sheetFormatPr baseColWidth="10" defaultColWidth="18.83203125" defaultRowHeight="60" customHeight="1"/>
  <cols>
    <col min="3" max="3" width="18.83203125" style="10"/>
    <col min="9" max="9" width="18.83203125" style="12"/>
  </cols>
  <sheetData>
    <row r="1" spans="1:25" ht="60" customHeight="1" thickBot="1">
      <c r="A1" s="7">
        <f ca="1">WEEKDAY($C$2)</f>
        <v>3</v>
      </c>
      <c r="B1" s="7">
        <v>0</v>
      </c>
      <c r="C1" s="9">
        <f>B1+1</f>
        <v>1</v>
      </c>
      <c r="D1" s="7">
        <f t="shared" ref="D1:I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11">
        <f t="shared" si="0"/>
        <v>7</v>
      </c>
      <c r="J1" s="7">
        <v>0</v>
      </c>
      <c r="K1" s="7">
        <f>J1+1</f>
        <v>1</v>
      </c>
      <c r="L1" s="7">
        <f t="shared" ref="L1:Q1" si="1">K1+1</f>
        <v>2</v>
      </c>
      <c r="M1" s="7">
        <f t="shared" si="1"/>
        <v>3</v>
      </c>
      <c r="N1" s="7">
        <f t="shared" si="1"/>
        <v>4</v>
      </c>
      <c r="O1" s="7">
        <f t="shared" si="1"/>
        <v>5</v>
      </c>
      <c r="P1" s="7">
        <f t="shared" si="1"/>
        <v>6</v>
      </c>
      <c r="Q1" s="7">
        <f t="shared" si="1"/>
        <v>7</v>
      </c>
      <c r="R1" s="7">
        <v>0</v>
      </c>
      <c r="S1" s="7">
        <f>R1+1</f>
        <v>1</v>
      </c>
      <c r="T1" s="7">
        <f t="shared" ref="T1:Y1" si="2">S1+1</f>
        <v>2</v>
      </c>
      <c r="U1" s="7">
        <f t="shared" si="2"/>
        <v>3</v>
      </c>
      <c r="V1" s="7">
        <f t="shared" si="2"/>
        <v>4</v>
      </c>
      <c r="W1" s="7">
        <f t="shared" si="2"/>
        <v>5</v>
      </c>
      <c r="X1" s="7">
        <f t="shared" si="2"/>
        <v>6</v>
      </c>
      <c r="Y1" s="7">
        <f t="shared" si="2"/>
        <v>7</v>
      </c>
    </row>
    <row r="2" spans="1:25" ht="60" customHeight="1">
      <c r="A2" s="7"/>
      <c r="B2" s="7"/>
      <c r="C2" s="22">
        <f ca="1">DATE(YEAR(当月カレンダー!$C$2), MONTH(当月カレンダー!$C$2)-1, 1)</f>
        <v>44166</v>
      </c>
      <c r="D2" s="23"/>
      <c r="E2" s="23"/>
      <c r="F2" s="23"/>
      <c r="G2" s="23"/>
      <c r="H2" s="23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60" customHeight="1">
      <c r="A3" s="7">
        <v>-1</v>
      </c>
      <c r="B3" s="7"/>
      <c r="C3" s="13">
        <f ca="1">DATE(YEAR($C$2),MONTH($C$2),1-$A$1+C$1+7*$A3)</f>
        <v>44157</v>
      </c>
      <c r="D3" s="14">
        <f t="shared" ref="D3:I3" ca="1" si="3">DATE(YEAR($C$2),MONTH($C$2),1-$A$1+D$1+7*$A3)</f>
        <v>44158</v>
      </c>
      <c r="E3" s="14">
        <f t="shared" ca="1" si="3"/>
        <v>44159</v>
      </c>
      <c r="F3" s="14">
        <f t="shared" ca="1" si="3"/>
        <v>44160</v>
      </c>
      <c r="G3" s="14">
        <f t="shared" ca="1" si="3"/>
        <v>44161</v>
      </c>
      <c r="H3" s="14">
        <f t="shared" ca="1" si="3"/>
        <v>44162</v>
      </c>
      <c r="I3" s="15">
        <f t="shared" ca="1" si="3"/>
        <v>44163</v>
      </c>
      <c r="J3" s="7"/>
      <c r="K3" s="8">
        <f t="shared" ref="K3:Q9" ca="1" si="4">DATE(YEAR($C$2),MONTH($C$2),1-$A$1+K$1+7*$A3)</f>
        <v>44157</v>
      </c>
      <c r="L3" s="8">
        <f t="shared" ca="1" si="4"/>
        <v>44158</v>
      </c>
      <c r="M3" s="8">
        <f t="shared" ca="1" si="4"/>
        <v>44159</v>
      </c>
      <c r="N3" s="8">
        <f t="shared" ca="1" si="4"/>
        <v>44160</v>
      </c>
      <c r="O3" s="8">
        <f t="shared" ca="1" si="4"/>
        <v>44161</v>
      </c>
      <c r="P3" s="8">
        <f t="shared" ca="1" si="4"/>
        <v>44162</v>
      </c>
      <c r="Q3" s="8">
        <f t="shared" ca="1" si="4"/>
        <v>44163</v>
      </c>
      <c r="R3" s="7"/>
      <c r="S3" s="7"/>
      <c r="T3" s="7"/>
      <c r="U3" s="7"/>
      <c r="V3" s="7"/>
      <c r="W3" s="7"/>
      <c r="X3" s="7"/>
      <c r="Y3" s="7"/>
    </row>
    <row r="4" spans="1:25" ht="60" customHeight="1">
      <c r="A4" s="7">
        <f>A3+1</f>
        <v>0</v>
      </c>
      <c r="B4" s="7"/>
      <c r="C4" s="16">
        <f t="shared" ref="C4:I9" ca="1" si="5">DAY(DATE(YEAR($C$2),MONTH($C$2),1-$A$1+C$1+7*$A4))</f>
        <v>29</v>
      </c>
      <c r="D4" s="17">
        <f t="shared" ca="1" si="5"/>
        <v>30</v>
      </c>
      <c r="E4" s="17">
        <f t="shared" ca="1" si="5"/>
        <v>1</v>
      </c>
      <c r="F4" s="17">
        <f t="shared" ca="1" si="5"/>
        <v>2</v>
      </c>
      <c r="G4" s="17">
        <f t="shared" ca="1" si="5"/>
        <v>3</v>
      </c>
      <c r="H4" s="17">
        <f t="shared" ca="1" si="5"/>
        <v>4</v>
      </c>
      <c r="I4" s="18">
        <f t="shared" ca="1" si="5"/>
        <v>5</v>
      </c>
      <c r="J4" s="7"/>
      <c r="K4" s="8">
        <f t="shared" ca="1" si="4"/>
        <v>44164</v>
      </c>
      <c r="L4" s="8">
        <f t="shared" ca="1" si="4"/>
        <v>44165</v>
      </c>
      <c r="M4" s="8">
        <f t="shared" ca="1" si="4"/>
        <v>44166</v>
      </c>
      <c r="N4" s="8">
        <f t="shared" ca="1" si="4"/>
        <v>44167</v>
      </c>
      <c r="O4" s="8">
        <f t="shared" ca="1" si="4"/>
        <v>44168</v>
      </c>
      <c r="P4" s="8">
        <f t="shared" ca="1" si="4"/>
        <v>44169</v>
      </c>
      <c r="Q4" s="8">
        <f t="shared" ca="1" si="4"/>
        <v>44170</v>
      </c>
      <c r="R4" s="7"/>
      <c r="S4" s="7" t="str">
        <f ca="1">IF(IFERROR(MATCH(K4,祝日!$B:$B,0),-1)&gt;0,C4,"")</f>
        <v/>
      </c>
      <c r="T4" s="7" t="str">
        <f ca="1">IF(IFERROR(MATCH(L4,祝日!$B:$B,0),-1)&gt;0,D4,"")</f>
        <v/>
      </c>
      <c r="U4" s="7" t="str">
        <f ca="1">IF(IFERROR(MATCH(M4,祝日!$B:$B,0),-1)&gt;0,E4,"")</f>
        <v/>
      </c>
      <c r="V4" s="7" t="str">
        <f ca="1">IF(IFERROR(MATCH(N4,祝日!$B:$B,0),-1)&gt;0,F4,"")</f>
        <v/>
      </c>
      <c r="W4" s="7" t="str">
        <f ca="1">IF(IFERROR(MATCH(O4,祝日!$B:$B,0),-1)&gt;0,G4,"")</f>
        <v/>
      </c>
      <c r="X4" s="7" t="str">
        <f ca="1">IF(IFERROR(MATCH(P4,祝日!$B:$B,0),-1)&gt;0,H4,"")</f>
        <v/>
      </c>
      <c r="Y4" s="7" t="str">
        <f ca="1">IF(IFERROR(MATCH(Q4,祝日!$B:$B,0),-1)&gt;0,I4,"")</f>
        <v/>
      </c>
    </row>
    <row r="5" spans="1:25" ht="60" customHeight="1">
      <c r="A5" s="7">
        <f>A4+1</f>
        <v>1</v>
      </c>
      <c r="B5" s="7"/>
      <c r="C5" s="16">
        <f t="shared" ca="1" si="5"/>
        <v>6</v>
      </c>
      <c r="D5" s="17">
        <f t="shared" ca="1" si="5"/>
        <v>7</v>
      </c>
      <c r="E5" s="17">
        <f t="shared" ca="1" si="5"/>
        <v>8</v>
      </c>
      <c r="F5" s="17">
        <f t="shared" ca="1" si="5"/>
        <v>9</v>
      </c>
      <c r="G5" s="17">
        <f t="shared" ca="1" si="5"/>
        <v>10</v>
      </c>
      <c r="H5" s="17">
        <f t="shared" ca="1" si="5"/>
        <v>11</v>
      </c>
      <c r="I5" s="18">
        <f t="shared" ca="1" si="5"/>
        <v>12</v>
      </c>
      <c r="J5" s="7"/>
      <c r="K5" s="8">
        <f t="shared" ca="1" si="4"/>
        <v>44171</v>
      </c>
      <c r="L5" s="8">
        <f t="shared" ca="1" si="4"/>
        <v>44172</v>
      </c>
      <c r="M5" s="8">
        <f t="shared" ca="1" si="4"/>
        <v>44173</v>
      </c>
      <c r="N5" s="8">
        <f t="shared" ca="1" si="4"/>
        <v>44174</v>
      </c>
      <c r="O5" s="8">
        <f t="shared" ca="1" si="4"/>
        <v>44175</v>
      </c>
      <c r="P5" s="8">
        <f t="shared" ca="1" si="4"/>
        <v>44176</v>
      </c>
      <c r="Q5" s="8">
        <f t="shared" ca="1" si="4"/>
        <v>44177</v>
      </c>
      <c r="R5" s="7"/>
      <c r="S5" s="7" t="str">
        <f ca="1">IF(IFERROR(MATCH(K5,祝日!$B:$B,0),-1)&gt;0,C5,"")</f>
        <v/>
      </c>
      <c r="T5" s="7" t="str">
        <f ca="1">IF(IFERROR(MATCH(L5,祝日!$B:$B,0),-1)&gt;0,D5,"")</f>
        <v/>
      </c>
      <c r="U5" s="7" t="str">
        <f ca="1">IF(IFERROR(MATCH(M5,祝日!$B:$B,0),-1)&gt;0,E5,"")</f>
        <v/>
      </c>
      <c r="V5" s="7" t="str">
        <f ca="1">IF(IFERROR(MATCH(N5,祝日!$B:$B,0),-1)&gt;0,F5,"")</f>
        <v/>
      </c>
      <c r="W5" s="7" t="str">
        <f ca="1">IF(IFERROR(MATCH(O5,祝日!$B:$B,0),-1)&gt;0,G5,"")</f>
        <v/>
      </c>
      <c r="X5" s="7" t="str">
        <f ca="1">IF(IFERROR(MATCH(P5,祝日!$B:$B,0),-1)&gt;0,H5,"")</f>
        <v/>
      </c>
      <c r="Y5" s="7" t="str">
        <f ca="1">IF(IFERROR(MATCH(Q5,祝日!$B:$B,0),-1)&gt;0,I5,"")</f>
        <v/>
      </c>
    </row>
    <row r="6" spans="1:25" ht="60" customHeight="1">
      <c r="A6" s="7">
        <f t="shared" ref="A6:A9" si="6">A5+1</f>
        <v>2</v>
      </c>
      <c r="B6" s="7"/>
      <c r="C6" s="16">
        <f t="shared" ca="1" si="5"/>
        <v>13</v>
      </c>
      <c r="D6" s="17">
        <f t="shared" ca="1" si="5"/>
        <v>14</v>
      </c>
      <c r="E6" s="17">
        <f t="shared" ca="1" si="5"/>
        <v>15</v>
      </c>
      <c r="F6" s="17">
        <f t="shared" ca="1" si="5"/>
        <v>16</v>
      </c>
      <c r="G6" s="17">
        <f t="shared" ca="1" si="5"/>
        <v>17</v>
      </c>
      <c r="H6" s="17">
        <f t="shared" ca="1" si="5"/>
        <v>18</v>
      </c>
      <c r="I6" s="18">
        <f t="shared" ca="1" si="5"/>
        <v>19</v>
      </c>
      <c r="J6" s="7"/>
      <c r="K6" s="8">
        <f t="shared" ca="1" si="4"/>
        <v>44178</v>
      </c>
      <c r="L6" s="8">
        <f t="shared" ca="1" si="4"/>
        <v>44179</v>
      </c>
      <c r="M6" s="8">
        <f t="shared" ca="1" si="4"/>
        <v>44180</v>
      </c>
      <c r="N6" s="8">
        <f t="shared" ca="1" si="4"/>
        <v>44181</v>
      </c>
      <c r="O6" s="8">
        <f t="shared" ca="1" si="4"/>
        <v>44182</v>
      </c>
      <c r="P6" s="8">
        <f t="shared" ca="1" si="4"/>
        <v>44183</v>
      </c>
      <c r="Q6" s="8">
        <f t="shared" ca="1" si="4"/>
        <v>44184</v>
      </c>
      <c r="R6" s="7"/>
      <c r="S6" s="7" t="str">
        <f ca="1">IF(IFERROR(MATCH(K6,祝日!$B:$B,0),-1)&gt;0,C6,"")</f>
        <v/>
      </c>
      <c r="T6" s="7" t="str">
        <f ca="1">IF(IFERROR(MATCH(L6,祝日!$B:$B,0),-1)&gt;0,D6,"")</f>
        <v/>
      </c>
      <c r="U6" s="7" t="str">
        <f ca="1">IF(IFERROR(MATCH(M6,祝日!$B:$B,0),-1)&gt;0,E6,"")</f>
        <v/>
      </c>
      <c r="V6" s="7" t="str">
        <f ca="1">IF(IFERROR(MATCH(N6,祝日!$B:$B,0),-1)&gt;0,F6,"")</f>
        <v/>
      </c>
      <c r="W6" s="7" t="str">
        <f ca="1">IF(IFERROR(MATCH(O6,祝日!$B:$B,0),-1)&gt;0,G6,"")</f>
        <v/>
      </c>
      <c r="X6" s="7" t="str">
        <f ca="1">IF(IFERROR(MATCH(P6,祝日!$B:$B,0),-1)&gt;0,H6,"")</f>
        <v/>
      </c>
      <c r="Y6" s="7" t="str">
        <f ca="1">IF(IFERROR(MATCH(Q6,祝日!$B:$B,0),-1)&gt;0,I6,"")</f>
        <v/>
      </c>
    </row>
    <row r="7" spans="1:25" ht="60" customHeight="1">
      <c r="A7" s="7">
        <f t="shared" si="6"/>
        <v>3</v>
      </c>
      <c r="B7" s="7"/>
      <c r="C7" s="16">
        <f t="shared" ca="1" si="5"/>
        <v>20</v>
      </c>
      <c r="D7" s="17">
        <f t="shared" ca="1" si="5"/>
        <v>21</v>
      </c>
      <c r="E7" s="17">
        <f t="shared" ca="1" si="5"/>
        <v>22</v>
      </c>
      <c r="F7" s="17">
        <f t="shared" ca="1" si="5"/>
        <v>23</v>
      </c>
      <c r="G7" s="17">
        <f t="shared" ca="1" si="5"/>
        <v>24</v>
      </c>
      <c r="H7" s="17">
        <f t="shared" ca="1" si="5"/>
        <v>25</v>
      </c>
      <c r="I7" s="18">
        <f t="shared" ca="1" si="5"/>
        <v>26</v>
      </c>
      <c r="J7" s="7"/>
      <c r="K7" s="8">
        <f t="shared" ca="1" si="4"/>
        <v>44185</v>
      </c>
      <c r="L7" s="8">
        <f t="shared" ca="1" si="4"/>
        <v>44186</v>
      </c>
      <c r="M7" s="8">
        <f t="shared" ca="1" si="4"/>
        <v>44187</v>
      </c>
      <c r="N7" s="8">
        <f t="shared" ca="1" si="4"/>
        <v>44188</v>
      </c>
      <c r="O7" s="8">
        <f t="shared" ca="1" si="4"/>
        <v>44189</v>
      </c>
      <c r="P7" s="8">
        <f t="shared" ca="1" si="4"/>
        <v>44190</v>
      </c>
      <c r="Q7" s="8">
        <f t="shared" ca="1" si="4"/>
        <v>44191</v>
      </c>
      <c r="R7" s="7"/>
      <c r="S7" s="7" t="str">
        <f ca="1">IF(IFERROR(MATCH(K7,祝日!$B:$B,0),-1)&gt;0,C7,"")</f>
        <v/>
      </c>
      <c r="T7" s="7" t="str">
        <f ca="1">IF(IFERROR(MATCH(L7,祝日!$B:$B,0),-1)&gt;0,D7,"")</f>
        <v/>
      </c>
      <c r="U7" s="7" t="str">
        <f ca="1">IF(IFERROR(MATCH(M7,祝日!$B:$B,0),-1)&gt;0,E7,"")</f>
        <v/>
      </c>
      <c r="V7" s="7" t="str">
        <f ca="1">IF(IFERROR(MATCH(N7,祝日!$B:$B,0),-1)&gt;0,F7,"")</f>
        <v/>
      </c>
      <c r="W7" s="7" t="str">
        <f ca="1">IF(IFERROR(MATCH(O7,祝日!$B:$B,0),-1)&gt;0,G7,"")</f>
        <v/>
      </c>
      <c r="X7" s="7" t="str">
        <f ca="1">IF(IFERROR(MATCH(P7,祝日!$B:$B,0),-1)&gt;0,H7,"")</f>
        <v/>
      </c>
      <c r="Y7" s="7" t="str">
        <f ca="1">IF(IFERROR(MATCH(Q7,祝日!$B:$B,0),-1)&gt;0,I7,"")</f>
        <v/>
      </c>
    </row>
    <row r="8" spans="1:25" ht="60" customHeight="1">
      <c r="A8" s="7">
        <f t="shared" si="6"/>
        <v>4</v>
      </c>
      <c r="B8" s="7"/>
      <c r="C8" s="16">
        <f t="shared" ca="1" si="5"/>
        <v>27</v>
      </c>
      <c r="D8" s="17">
        <f t="shared" ca="1" si="5"/>
        <v>28</v>
      </c>
      <c r="E8" s="17">
        <f t="shared" ca="1" si="5"/>
        <v>29</v>
      </c>
      <c r="F8" s="17">
        <f t="shared" ca="1" si="5"/>
        <v>30</v>
      </c>
      <c r="G8" s="17">
        <f t="shared" ca="1" si="5"/>
        <v>31</v>
      </c>
      <c r="H8" s="17">
        <f t="shared" ca="1" si="5"/>
        <v>1</v>
      </c>
      <c r="I8" s="18">
        <f t="shared" ca="1" si="5"/>
        <v>2</v>
      </c>
      <c r="J8" s="7"/>
      <c r="K8" s="8">
        <f t="shared" ca="1" si="4"/>
        <v>44192</v>
      </c>
      <c r="L8" s="8">
        <f t="shared" ca="1" si="4"/>
        <v>44193</v>
      </c>
      <c r="M8" s="8">
        <f t="shared" ca="1" si="4"/>
        <v>44194</v>
      </c>
      <c r="N8" s="8">
        <f t="shared" ca="1" si="4"/>
        <v>44195</v>
      </c>
      <c r="O8" s="8">
        <f t="shared" ca="1" si="4"/>
        <v>44196</v>
      </c>
      <c r="P8" s="8">
        <f t="shared" ca="1" si="4"/>
        <v>44197</v>
      </c>
      <c r="Q8" s="8">
        <f t="shared" ca="1" si="4"/>
        <v>44198</v>
      </c>
      <c r="R8" s="7"/>
      <c r="S8" s="7" t="str">
        <f ca="1">IF(IFERROR(MATCH(K8,祝日!$B:$B,0),-1)&gt;0,C8,"")</f>
        <v/>
      </c>
      <c r="T8" s="7" t="str">
        <f ca="1">IF(IFERROR(MATCH(L8,祝日!$B:$B,0),-1)&gt;0,D8,"")</f>
        <v/>
      </c>
      <c r="U8" s="7" t="str">
        <f ca="1">IF(IFERROR(MATCH(M8,祝日!$B:$B,0),-1)&gt;0,E8,"")</f>
        <v/>
      </c>
      <c r="V8" s="7" t="str">
        <f ca="1">IF(IFERROR(MATCH(N8,祝日!$B:$B,0),-1)&gt;0,F8,"")</f>
        <v/>
      </c>
      <c r="W8" s="7" t="str">
        <f ca="1">IF(IFERROR(MATCH(O8,祝日!$B:$B,0),-1)&gt;0,G8,"")</f>
        <v/>
      </c>
      <c r="X8" s="7">
        <f ca="1">IF(IFERROR(MATCH(P8,祝日!$B:$B,0),-1)&gt;0,H8,"")</f>
        <v>1</v>
      </c>
      <c r="Y8" s="7" t="str">
        <f ca="1">IF(IFERROR(MATCH(Q8,祝日!$B:$B,0),-1)&gt;0,I8,"")</f>
        <v/>
      </c>
    </row>
    <row r="9" spans="1:25" ht="60" customHeight="1" thickBot="1">
      <c r="A9" s="7">
        <f t="shared" si="6"/>
        <v>5</v>
      </c>
      <c r="B9" s="7"/>
      <c r="C9" s="19">
        <f t="shared" ca="1" si="5"/>
        <v>3</v>
      </c>
      <c r="D9" s="20">
        <f t="shared" ca="1" si="5"/>
        <v>4</v>
      </c>
      <c r="E9" s="20">
        <f t="shared" ca="1" si="5"/>
        <v>5</v>
      </c>
      <c r="F9" s="20">
        <f t="shared" ca="1" si="5"/>
        <v>6</v>
      </c>
      <c r="G9" s="20">
        <f t="shared" ca="1" si="5"/>
        <v>7</v>
      </c>
      <c r="H9" s="20">
        <f t="shared" ca="1" si="5"/>
        <v>8</v>
      </c>
      <c r="I9" s="21">
        <f t="shared" ca="1" si="5"/>
        <v>9</v>
      </c>
      <c r="J9" s="7"/>
      <c r="K9" s="8">
        <f t="shared" ca="1" si="4"/>
        <v>44199</v>
      </c>
      <c r="L9" s="8">
        <f t="shared" ca="1" si="4"/>
        <v>44200</v>
      </c>
      <c r="M9" s="8">
        <f t="shared" ca="1" si="4"/>
        <v>44201</v>
      </c>
      <c r="N9" s="8">
        <f t="shared" ca="1" si="4"/>
        <v>44202</v>
      </c>
      <c r="O9" s="8">
        <f t="shared" ca="1" si="4"/>
        <v>44203</v>
      </c>
      <c r="P9" s="8">
        <f t="shared" ca="1" si="4"/>
        <v>44204</v>
      </c>
      <c r="Q9" s="8">
        <f t="shared" ca="1" si="4"/>
        <v>44205</v>
      </c>
      <c r="R9" s="7"/>
      <c r="S9" s="7" t="str">
        <f ca="1">IF(IFERROR(MATCH(K9,祝日!$B:$B,0),-1)&gt;0,C9,"")</f>
        <v/>
      </c>
      <c r="T9" s="7" t="str">
        <f ca="1">IF(IFERROR(MATCH(L9,祝日!$B:$B,0),-1)&gt;0,D9,"")</f>
        <v/>
      </c>
      <c r="U9" s="7" t="str">
        <f ca="1">IF(IFERROR(MATCH(M9,祝日!$B:$B,0),-1)&gt;0,E9,"")</f>
        <v/>
      </c>
      <c r="V9" s="7" t="str">
        <f ca="1">IF(IFERROR(MATCH(N9,祝日!$B:$B,0),-1)&gt;0,F9,"")</f>
        <v/>
      </c>
      <c r="W9" s="7" t="str">
        <f ca="1">IF(IFERROR(MATCH(O9,祝日!$B:$B,0),-1)&gt;0,G9,"")</f>
        <v/>
      </c>
      <c r="X9" s="7" t="str">
        <f ca="1">IF(IFERROR(MATCH(P9,祝日!$B:$B,0),-1)&gt;0,H9,"")</f>
        <v/>
      </c>
      <c r="Y9" s="7" t="str">
        <f ca="1">IF(IFERROR(MATCH(Q9,祝日!$B:$B,0),-1)&gt;0,I9,"")</f>
        <v/>
      </c>
    </row>
  </sheetData>
  <mergeCells count="1">
    <mergeCell ref="C2:I2"/>
  </mergeCells>
  <phoneticPr fontId="2"/>
  <conditionalFormatting sqref="C4:I9">
    <cfRule type="cellIs" dxfId="38" priority="3" operator="equal">
      <formula>S4</formula>
    </cfRule>
  </conditionalFormatting>
  <conditionalFormatting sqref="C4:H4">
    <cfRule type="cellIs" dxfId="37" priority="2" operator="greaterThan">
      <formula>7</formula>
    </cfRule>
  </conditionalFormatting>
  <conditionalFormatting sqref="C8:I9">
    <cfRule type="cellIs" dxfId="36" priority="1" operator="lessThanOrEqual">
      <formula>14</formula>
    </cfRule>
  </conditionalFormatting>
  <pageMargins left="0.25" right="0.25" top="0.75" bottom="0.75" header="0.3" footer="0.3"/>
  <pageSetup paperSize="9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7B9A6-0EAA-254B-BE90-2B9D482F0D41}">
  <sheetPr codeName="Sheet10"/>
  <dimension ref="A1:Y9"/>
  <sheetViews>
    <sheetView workbookViewId="0">
      <selection activeCell="C2" sqref="C2:I2"/>
    </sheetView>
  </sheetViews>
  <sheetFormatPr baseColWidth="10" defaultColWidth="18.83203125" defaultRowHeight="60" customHeight="1"/>
  <cols>
    <col min="3" max="3" width="18.83203125" style="10"/>
    <col min="9" max="9" width="18.83203125" style="12"/>
  </cols>
  <sheetData>
    <row r="1" spans="1:25" ht="60" customHeight="1" thickBot="1">
      <c r="A1" s="7">
        <f ca="1">WEEKDAY($C$2)</f>
        <v>4</v>
      </c>
      <c r="B1" s="7">
        <v>0</v>
      </c>
      <c r="C1" s="9">
        <f>B1+1</f>
        <v>1</v>
      </c>
      <c r="D1" s="7">
        <f t="shared" ref="D1:I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11">
        <f t="shared" si="0"/>
        <v>7</v>
      </c>
      <c r="J1" s="7">
        <v>0</v>
      </c>
      <c r="K1" s="7">
        <f>J1+1</f>
        <v>1</v>
      </c>
      <c r="L1" s="7">
        <f t="shared" ref="L1:Q1" si="1">K1+1</f>
        <v>2</v>
      </c>
      <c r="M1" s="7">
        <f t="shared" si="1"/>
        <v>3</v>
      </c>
      <c r="N1" s="7">
        <f t="shared" si="1"/>
        <v>4</v>
      </c>
      <c r="O1" s="7">
        <f t="shared" si="1"/>
        <v>5</v>
      </c>
      <c r="P1" s="7">
        <f t="shared" si="1"/>
        <v>6</v>
      </c>
      <c r="Q1" s="7">
        <f t="shared" si="1"/>
        <v>7</v>
      </c>
      <c r="R1" s="7">
        <v>0</v>
      </c>
      <c r="S1" s="7">
        <f>R1+1</f>
        <v>1</v>
      </c>
      <c r="T1" s="7">
        <f t="shared" ref="T1:Y1" si="2">S1+1</f>
        <v>2</v>
      </c>
      <c r="U1" s="7">
        <f t="shared" si="2"/>
        <v>3</v>
      </c>
      <c r="V1" s="7">
        <f t="shared" si="2"/>
        <v>4</v>
      </c>
      <c r="W1" s="7">
        <f t="shared" si="2"/>
        <v>5</v>
      </c>
      <c r="X1" s="7">
        <f t="shared" si="2"/>
        <v>6</v>
      </c>
      <c r="Y1" s="7">
        <f t="shared" si="2"/>
        <v>7</v>
      </c>
    </row>
    <row r="2" spans="1:25" ht="60" customHeight="1">
      <c r="A2" s="7"/>
      <c r="B2" s="7"/>
      <c r="C2" s="22">
        <f ca="1">DATE(YEAR(当月カレンダー!$C$2), MONTH(当月カレンダー!$C$2)+8, 1)</f>
        <v>44440</v>
      </c>
      <c r="D2" s="23"/>
      <c r="E2" s="23"/>
      <c r="F2" s="23"/>
      <c r="G2" s="23"/>
      <c r="H2" s="23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60" customHeight="1">
      <c r="A3" s="7">
        <v>-1</v>
      </c>
      <c r="B3" s="7"/>
      <c r="C3" s="13">
        <f ca="1">DATE(YEAR($C$2),MONTH($C$2),1-$A$1+C$1+7*$A3)</f>
        <v>44430</v>
      </c>
      <c r="D3" s="14">
        <f t="shared" ref="D3:I3" ca="1" si="3">DATE(YEAR($C$2),MONTH($C$2),1-$A$1+D$1+7*$A3)</f>
        <v>44431</v>
      </c>
      <c r="E3" s="14">
        <f t="shared" ca="1" si="3"/>
        <v>44432</v>
      </c>
      <c r="F3" s="14">
        <f t="shared" ca="1" si="3"/>
        <v>44433</v>
      </c>
      <c r="G3" s="14">
        <f t="shared" ca="1" si="3"/>
        <v>44434</v>
      </c>
      <c r="H3" s="14">
        <f t="shared" ca="1" si="3"/>
        <v>44435</v>
      </c>
      <c r="I3" s="15">
        <f t="shared" ca="1" si="3"/>
        <v>44436</v>
      </c>
      <c r="J3" s="7"/>
      <c r="K3" s="8">
        <f t="shared" ref="K3:Q9" ca="1" si="4">DATE(YEAR($C$2),MONTH($C$2),1-$A$1+K$1+7*$A3)</f>
        <v>44430</v>
      </c>
      <c r="L3" s="8">
        <f t="shared" ca="1" si="4"/>
        <v>44431</v>
      </c>
      <c r="M3" s="8">
        <f t="shared" ca="1" si="4"/>
        <v>44432</v>
      </c>
      <c r="N3" s="8">
        <f t="shared" ca="1" si="4"/>
        <v>44433</v>
      </c>
      <c r="O3" s="8">
        <f t="shared" ca="1" si="4"/>
        <v>44434</v>
      </c>
      <c r="P3" s="8">
        <f t="shared" ca="1" si="4"/>
        <v>44435</v>
      </c>
      <c r="Q3" s="8">
        <f t="shared" ca="1" si="4"/>
        <v>44436</v>
      </c>
      <c r="R3" s="7"/>
      <c r="S3" s="7"/>
      <c r="T3" s="7"/>
      <c r="U3" s="7"/>
      <c r="V3" s="7"/>
      <c r="W3" s="7"/>
      <c r="X3" s="7"/>
      <c r="Y3" s="7"/>
    </row>
    <row r="4" spans="1:25" ht="60" customHeight="1">
      <c r="A4" s="7">
        <f>A3+1</f>
        <v>0</v>
      </c>
      <c r="B4" s="7"/>
      <c r="C4" s="16">
        <f t="shared" ref="C4:I9" ca="1" si="5">DAY(DATE(YEAR($C$2),MONTH($C$2),1-$A$1+C$1+7*$A4))</f>
        <v>29</v>
      </c>
      <c r="D4" s="17">
        <f t="shared" ca="1" si="5"/>
        <v>30</v>
      </c>
      <c r="E4" s="17">
        <f t="shared" ca="1" si="5"/>
        <v>31</v>
      </c>
      <c r="F4" s="17">
        <f t="shared" ca="1" si="5"/>
        <v>1</v>
      </c>
      <c r="G4" s="17">
        <f t="shared" ca="1" si="5"/>
        <v>2</v>
      </c>
      <c r="H4" s="17">
        <f t="shared" ca="1" si="5"/>
        <v>3</v>
      </c>
      <c r="I4" s="18">
        <f t="shared" ca="1" si="5"/>
        <v>4</v>
      </c>
      <c r="J4" s="7"/>
      <c r="K4" s="8">
        <f t="shared" ca="1" si="4"/>
        <v>44437</v>
      </c>
      <c r="L4" s="8">
        <f t="shared" ca="1" si="4"/>
        <v>44438</v>
      </c>
      <c r="M4" s="8">
        <f t="shared" ca="1" si="4"/>
        <v>44439</v>
      </c>
      <c r="N4" s="8">
        <f t="shared" ca="1" si="4"/>
        <v>44440</v>
      </c>
      <c r="O4" s="8">
        <f t="shared" ca="1" si="4"/>
        <v>44441</v>
      </c>
      <c r="P4" s="8">
        <f t="shared" ca="1" si="4"/>
        <v>44442</v>
      </c>
      <c r="Q4" s="8">
        <f t="shared" ca="1" si="4"/>
        <v>44443</v>
      </c>
      <c r="R4" s="7"/>
      <c r="S4" s="7" t="str">
        <f ca="1">IF(IFERROR(MATCH(K4,祝日!$B:$B,0),-1)&gt;0,C4,"")</f>
        <v/>
      </c>
      <c r="T4" s="7" t="str">
        <f ca="1">IF(IFERROR(MATCH(L4,祝日!$B:$B,0),-1)&gt;0,D4,"")</f>
        <v/>
      </c>
      <c r="U4" s="7" t="str">
        <f ca="1">IF(IFERROR(MATCH(M4,祝日!$B:$B,0),-1)&gt;0,E4,"")</f>
        <v/>
      </c>
      <c r="V4" s="7" t="str">
        <f ca="1">IF(IFERROR(MATCH(N4,祝日!$B:$B,0),-1)&gt;0,F4,"")</f>
        <v/>
      </c>
      <c r="W4" s="7" t="str">
        <f ca="1">IF(IFERROR(MATCH(O4,祝日!$B:$B,0),-1)&gt;0,G4,"")</f>
        <v/>
      </c>
      <c r="X4" s="7" t="str">
        <f ca="1">IF(IFERROR(MATCH(P4,祝日!$B:$B,0),-1)&gt;0,H4,"")</f>
        <v/>
      </c>
      <c r="Y4" s="7" t="str">
        <f ca="1">IF(IFERROR(MATCH(Q4,祝日!$B:$B,0),-1)&gt;0,I4,"")</f>
        <v/>
      </c>
    </row>
    <row r="5" spans="1:25" ht="60" customHeight="1">
      <c r="A5" s="7">
        <f>A4+1</f>
        <v>1</v>
      </c>
      <c r="B5" s="7"/>
      <c r="C5" s="16">
        <f t="shared" ca="1" si="5"/>
        <v>5</v>
      </c>
      <c r="D5" s="17">
        <f t="shared" ca="1" si="5"/>
        <v>6</v>
      </c>
      <c r="E5" s="17">
        <f t="shared" ca="1" si="5"/>
        <v>7</v>
      </c>
      <c r="F5" s="17">
        <f t="shared" ca="1" si="5"/>
        <v>8</v>
      </c>
      <c r="G5" s="17">
        <f t="shared" ca="1" si="5"/>
        <v>9</v>
      </c>
      <c r="H5" s="17">
        <f t="shared" ca="1" si="5"/>
        <v>10</v>
      </c>
      <c r="I5" s="18">
        <f t="shared" ca="1" si="5"/>
        <v>11</v>
      </c>
      <c r="J5" s="7"/>
      <c r="K5" s="8">
        <f t="shared" ca="1" si="4"/>
        <v>44444</v>
      </c>
      <c r="L5" s="8">
        <f t="shared" ca="1" si="4"/>
        <v>44445</v>
      </c>
      <c r="M5" s="8">
        <f t="shared" ca="1" si="4"/>
        <v>44446</v>
      </c>
      <c r="N5" s="8">
        <f t="shared" ca="1" si="4"/>
        <v>44447</v>
      </c>
      <c r="O5" s="8">
        <f t="shared" ca="1" si="4"/>
        <v>44448</v>
      </c>
      <c r="P5" s="8">
        <f t="shared" ca="1" si="4"/>
        <v>44449</v>
      </c>
      <c r="Q5" s="8">
        <f t="shared" ca="1" si="4"/>
        <v>44450</v>
      </c>
      <c r="R5" s="7"/>
      <c r="S5" s="7" t="str">
        <f ca="1">IF(IFERROR(MATCH(K5,祝日!$B:$B,0),-1)&gt;0,C5,"")</f>
        <v/>
      </c>
      <c r="T5" s="7" t="str">
        <f ca="1">IF(IFERROR(MATCH(L5,祝日!$B:$B,0),-1)&gt;0,D5,"")</f>
        <v/>
      </c>
      <c r="U5" s="7" t="str">
        <f ca="1">IF(IFERROR(MATCH(M5,祝日!$B:$B,0),-1)&gt;0,E5,"")</f>
        <v/>
      </c>
      <c r="V5" s="7" t="str">
        <f ca="1">IF(IFERROR(MATCH(N5,祝日!$B:$B,0),-1)&gt;0,F5,"")</f>
        <v/>
      </c>
      <c r="W5" s="7" t="str">
        <f ca="1">IF(IFERROR(MATCH(O5,祝日!$B:$B,0),-1)&gt;0,G5,"")</f>
        <v/>
      </c>
      <c r="X5" s="7" t="str">
        <f ca="1">IF(IFERROR(MATCH(P5,祝日!$B:$B,0),-1)&gt;0,H5,"")</f>
        <v/>
      </c>
      <c r="Y5" s="7" t="str">
        <f ca="1">IF(IFERROR(MATCH(Q5,祝日!$B:$B,0),-1)&gt;0,I5,"")</f>
        <v/>
      </c>
    </row>
    <row r="6" spans="1:25" ht="60" customHeight="1">
      <c r="A6" s="7">
        <f t="shared" ref="A6:A9" si="6">A5+1</f>
        <v>2</v>
      </c>
      <c r="B6" s="7"/>
      <c r="C6" s="16">
        <f t="shared" ca="1" si="5"/>
        <v>12</v>
      </c>
      <c r="D6" s="17">
        <f t="shared" ca="1" si="5"/>
        <v>13</v>
      </c>
      <c r="E6" s="17">
        <f t="shared" ca="1" si="5"/>
        <v>14</v>
      </c>
      <c r="F6" s="17">
        <f t="shared" ca="1" si="5"/>
        <v>15</v>
      </c>
      <c r="G6" s="17">
        <f t="shared" ca="1" si="5"/>
        <v>16</v>
      </c>
      <c r="H6" s="17">
        <f t="shared" ca="1" si="5"/>
        <v>17</v>
      </c>
      <c r="I6" s="18">
        <f t="shared" ca="1" si="5"/>
        <v>18</v>
      </c>
      <c r="J6" s="7"/>
      <c r="K6" s="8">
        <f t="shared" ca="1" si="4"/>
        <v>44451</v>
      </c>
      <c r="L6" s="8">
        <f t="shared" ca="1" si="4"/>
        <v>44452</v>
      </c>
      <c r="M6" s="8">
        <f t="shared" ca="1" si="4"/>
        <v>44453</v>
      </c>
      <c r="N6" s="8">
        <f t="shared" ca="1" si="4"/>
        <v>44454</v>
      </c>
      <c r="O6" s="8">
        <f t="shared" ca="1" si="4"/>
        <v>44455</v>
      </c>
      <c r="P6" s="8">
        <f t="shared" ca="1" si="4"/>
        <v>44456</v>
      </c>
      <c r="Q6" s="8">
        <f t="shared" ca="1" si="4"/>
        <v>44457</v>
      </c>
      <c r="R6" s="7"/>
      <c r="S6" s="7" t="str">
        <f ca="1">IF(IFERROR(MATCH(K6,祝日!$B:$B,0),-1)&gt;0,C6,"")</f>
        <v/>
      </c>
      <c r="T6" s="7" t="str">
        <f ca="1">IF(IFERROR(MATCH(L6,祝日!$B:$B,0),-1)&gt;0,D6,"")</f>
        <v/>
      </c>
      <c r="U6" s="7" t="str">
        <f ca="1">IF(IFERROR(MATCH(M6,祝日!$B:$B,0),-1)&gt;0,E6,"")</f>
        <v/>
      </c>
      <c r="V6" s="7" t="str">
        <f ca="1">IF(IFERROR(MATCH(N6,祝日!$B:$B,0),-1)&gt;0,F6,"")</f>
        <v/>
      </c>
      <c r="W6" s="7" t="str">
        <f ca="1">IF(IFERROR(MATCH(O6,祝日!$B:$B,0),-1)&gt;0,G6,"")</f>
        <v/>
      </c>
      <c r="X6" s="7" t="str">
        <f ca="1">IF(IFERROR(MATCH(P6,祝日!$B:$B,0),-1)&gt;0,H6,"")</f>
        <v/>
      </c>
      <c r="Y6" s="7" t="str">
        <f ca="1">IF(IFERROR(MATCH(Q6,祝日!$B:$B,0),-1)&gt;0,I6,"")</f>
        <v/>
      </c>
    </row>
    <row r="7" spans="1:25" ht="60" customHeight="1">
      <c r="A7" s="7">
        <f t="shared" si="6"/>
        <v>3</v>
      </c>
      <c r="B7" s="7"/>
      <c r="C7" s="16">
        <f t="shared" ca="1" si="5"/>
        <v>19</v>
      </c>
      <c r="D7" s="17">
        <f t="shared" ca="1" si="5"/>
        <v>20</v>
      </c>
      <c r="E7" s="17">
        <f t="shared" ca="1" si="5"/>
        <v>21</v>
      </c>
      <c r="F7" s="17">
        <f t="shared" ca="1" si="5"/>
        <v>22</v>
      </c>
      <c r="G7" s="17">
        <f t="shared" ca="1" si="5"/>
        <v>23</v>
      </c>
      <c r="H7" s="17">
        <f t="shared" ca="1" si="5"/>
        <v>24</v>
      </c>
      <c r="I7" s="18">
        <f t="shared" ca="1" si="5"/>
        <v>25</v>
      </c>
      <c r="J7" s="7"/>
      <c r="K7" s="8">
        <f t="shared" ca="1" si="4"/>
        <v>44458</v>
      </c>
      <c r="L7" s="8">
        <f t="shared" ca="1" si="4"/>
        <v>44459</v>
      </c>
      <c r="M7" s="8">
        <f t="shared" ca="1" si="4"/>
        <v>44460</v>
      </c>
      <c r="N7" s="8">
        <f t="shared" ca="1" si="4"/>
        <v>44461</v>
      </c>
      <c r="O7" s="8">
        <f t="shared" ca="1" si="4"/>
        <v>44462</v>
      </c>
      <c r="P7" s="8">
        <f t="shared" ca="1" si="4"/>
        <v>44463</v>
      </c>
      <c r="Q7" s="8">
        <f t="shared" ca="1" si="4"/>
        <v>44464</v>
      </c>
      <c r="R7" s="7"/>
      <c r="S7" s="7" t="str">
        <f ca="1">IF(IFERROR(MATCH(K7,祝日!$B:$B,0),-1)&gt;0,C7,"")</f>
        <v/>
      </c>
      <c r="T7" s="7">
        <f ca="1">IF(IFERROR(MATCH(L7,祝日!$B:$B,0),-1)&gt;0,D7,"")</f>
        <v>20</v>
      </c>
      <c r="U7" s="7" t="str">
        <f ca="1">IF(IFERROR(MATCH(M7,祝日!$B:$B,0),-1)&gt;0,E7,"")</f>
        <v/>
      </c>
      <c r="V7" s="7" t="str">
        <f ca="1">IF(IFERROR(MATCH(N7,祝日!$B:$B,0),-1)&gt;0,F7,"")</f>
        <v/>
      </c>
      <c r="W7" s="7">
        <f ca="1">IF(IFERROR(MATCH(O7,祝日!$B:$B,0),-1)&gt;0,G7,"")</f>
        <v>23</v>
      </c>
      <c r="X7" s="7" t="str">
        <f ca="1">IF(IFERROR(MATCH(P7,祝日!$B:$B,0),-1)&gt;0,H7,"")</f>
        <v/>
      </c>
      <c r="Y7" s="7" t="str">
        <f ca="1">IF(IFERROR(MATCH(Q7,祝日!$B:$B,0),-1)&gt;0,I7,"")</f>
        <v/>
      </c>
    </row>
    <row r="8" spans="1:25" ht="60" customHeight="1">
      <c r="A8" s="7">
        <f t="shared" si="6"/>
        <v>4</v>
      </c>
      <c r="B8" s="7"/>
      <c r="C8" s="16">
        <f t="shared" ca="1" si="5"/>
        <v>26</v>
      </c>
      <c r="D8" s="17">
        <f t="shared" ca="1" si="5"/>
        <v>27</v>
      </c>
      <c r="E8" s="17">
        <f t="shared" ca="1" si="5"/>
        <v>28</v>
      </c>
      <c r="F8" s="17">
        <f t="shared" ca="1" si="5"/>
        <v>29</v>
      </c>
      <c r="G8" s="17">
        <f t="shared" ca="1" si="5"/>
        <v>30</v>
      </c>
      <c r="H8" s="17">
        <f t="shared" ca="1" si="5"/>
        <v>1</v>
      </c>
      <c r="I8" s="18">
        <f t="shared" ca="1" si="5"/>
        <v>2</v>
      </c>
      <c r="J8" s="7"/>
      <c r="K8" s="8">
        <f t="shared" ca="1" si="4"/>
        <v>44465</v>
      </c>
      <c r="L8" s="8">
        <f t="shared" ca="1" si="4"/>
        <v>44466</v>
      </c>
      <c r="M8" s="8">
        <f t="shared" ca="1" si="4"/>
        <v>44467</v>
      </c>
      <c r="N8" s="8">
        <f t="shared" ca="1" si="4"/>
        <v>44468</v>
      </c>
      <c r="O8" s="8">
        <f t="shared" ca="1" si="4"/>
        <v>44469</v>
      </c>
      <c r="P8" s="8">
        <f t="shared" ca="1" si="4"/>
        <v>44470</v>
      </c>
      <c r="Q8" s="8">
        <f t="shared" ca="1" si="4"/>
        <v>44471</v>
      </c>
      <c r="R8" s="7"/>
      <c r="S8" s="7" t="str">
        <f ca="1">IF(IFERROR(MATCH(K8,祝日!$B:$B,0),-1)&gt;0,C8,"")</f>
        <v/>
      </c>
      <c r="T8" s="7" t="str">
        <f ca="1">IF(IFERROR(MATCH(L8,祝日!$B:$B,0),-1)&gt;0,D8,"")</f>
        <v/>
      </c>
      <c r="U8" s="7" t="str">
        <f ca="1">IF(IFERROR(MATCH(M8,祝日!$B:$B,0),-1)&gt;0,E8,"")</f>
        <v/>
      </c>
      <c r="V8" s="7" t="str">
        <f ca="1">IF(IFERROR(MATCH(N8,祝日!$B:$B,0),-1)&gt;0,F8,"")</f>
        <v/>
      </c>
      <c r="W8" s="7" t="str">
        <f ca="1">IF(IFERROR(MATCH(O8,祝日!$B:$B,0),-1)&gt;0,G8,"")</f>
        <v/>
      </c>
      <c r="X8" s="7" t="str">
        <f ca="1">IF(IFERROR(MATCH(P8,祝日!$B:$B,0),-1)&gt;0,H8,"")</f>
        <v/>
      </c>
      <c r="Y8" s="7" t="str">
        <f ca="1">IF(IFERROR(MATCH(Q8,祝日!$B:$B,0),-1)&gt;0,I8,"")</f>
        <v/>
      </c>
    </row>
    <row r="9" spans="1:25" ht="60" customHeight="1" thickBot="1">
      <c r="A9" s="7">
        <f t="shared" si="6"/>
        <v>5</v>
      </c>
      <c r="B9" s="7"/>
      <c r="C9" s="19">
        <f t="shared" ca="1" si="5"/>
        <v>3</v>
      </c>
      <c r="D9" s="20">
        <f t="shared" ca="1" si="5"/>
        <v>4</v>
      </c>
      <c r="E9" s="20">
        <f t="shared" ca="1" si="5"/>
        <v>5</v>
      </c>
      <c r="F9" s="20">
        <f t="shared" ca="1" si="5"/>
        <v>6</v>
      </c>
      <c r="G9" s="20">
        <f t="shared" ca="1" si="5"/>
        <v>7</v>
      </c>
      <c r="H9" s="20">
        <f t="shared" ca="1" si="5"/>
        <v>8</v>
      </c>
      <c r="I9" s="21">
        <f t="shared" ca="1" si="5"/>
        <v>9</v>
      </c>
      <c r="J9" s="7"/>
      <c r="K9" s="8">
        <f t="shared" ca="1" si="4"/>
        <v>44472</v>
      </c>
      <c r="L9" s="8">
        <f t="shared" ca="1" si="4"/>
        <v>44473</v>
      </c>
      <c r="M9" s="8">
        <f t="shared" ca="1" si="4"/>
        <v>44474</v>
      </c>
      <c r="N9" s="8">
        <f t="shared" ca="1" si="4"/>
        <v>44475</v>
      </c>
      <c r="O9" s="8">
        <f t="shared" ca="1" si="4"/>
        <v>44476</v>
      </c>
      <c r="P9" s="8">
        <f t="shared" ca="1" si="4"/>
        <v>44477</v>
      </c>
      <c r="Q9" s="8">
        <f t="shared" ca="1" si="4"/>
        <v>44478</v>
      </c>
      <c r="R9" s="7"/>
      <c r="S9" s="7" t="str">
        <f ca="1">IF(IFERROR(MATCH(K9,祝日!$B:$B,0),-1)&gt;0,C9,"")</f>
        <v/>
      </c>
      <c r="T9" s="7" t="str">
        <f ca="1">IF(IFERROR(MATCH(L9,祝日!$B:$B,0),-1)&gt;0,D9,"")</f>
        <v/>
      </c>
      <c r="U9" s="7" t="str">
        <f ca="1">IF(IFERROR(MATCH(M9,祝日!$B:$B,0),-1)&gt;0,E9,"")</f>
        <v/>
      </c>
      <c r="V9" s="7" t="str">
        <f ca="1">IF(IFERROR(MATCH(N9,祝日!$B:$B,0),-1)&gt;0,F9,"")</f>
        <v/>
      </c>
      <c r="W9" s="7" t="str">
        <f ca="1">IF(IFERROR(MATCH(O9,祝日!$B:$B,0),-1)&gt;0,G9,"")</f>
        <v/>
      </c>
      <c r="X9" s="7" t="str">
        <f ca="1">IF(IFERROR(MATCH(P9,祝日!$B:$B,0),-1)&gt;0,H9,"")</f>
        <v/>
      </c>
      <c r="Y9" s="7" t="str">
        <f ca="1">IF(IFERROR(MATCH(Q9,祝日!$B:$B,0),-1)&gt;0,I9,"")</f>
        <v/>
      </c>
    </row>
  </sheetData>
  <mergeCells count="1">
    <mergeCell ref="C2:I2"/>
  </mergeCells>
  <phoneticPr fontId="2"/>
  <conditionalFormatting sqref="C4:I9">
    <cfRule type="cellIs" dxfId="11" priority="3" operator="equal">
      <formula>S4</formula>
    </cfRule>
  </conditionalFormatting>
  <conditionalFormatting sqref="C4:H4">
    <cfRule type="cellIs" dxfId="10" priority="2" operator="greaterThan">
      <formula>7</formula>
    </cfRule>
  </conditionalFormatting>
  <conditionalFormatting sqref="C8:I9">
    <cfRule type="cellIs" dxfId="9" priority="1" operator="lessThanOrEqual">
      <formula>14</formula>
    </cfRule>
  </conditionalFormatting>
  <pageMargins left="0.25" right="0.25" top="0.75" bottom="0.75" header="0.3" footer="0.3"/>
  <pageSetup paperSize="9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C5D6-F524-F741-B434-455FBADD11F8}">
  <sheetPr codeName="Sheet11"/>
  <dimension ref="A1:Y9"/>
  <sheetViews>
    <sheetView workbookViewId="0">
      <selection activeCell="C2" sqref="C2:I2"/>
    </sheetView>
  </sheetViews>
  <sheetFormatPr baseColWidth="10" defaultColWidth="18.83203125" defaultRowHeight="60" customHeight="1"/>
  <cols>
    <col min="3" max="3" width="18.83203125" style="10"/>
    <col min="9" max="9" width="18.83203125" style="12"/>
  </cols>
  <sheetData>
    <row r="1" spans="1:25" ht="60" customHeight="1" thickBot="1">
      <c r="A1" s="7">
        <f ca="1">WEEKDAY($C$2)</f>
        <v>6</v>
      </c>
      <c r="B1" s="7">
        <v>0</v>
      </c>
      <c r="C1" s="9">
        <f>B1+1</f>
        <v>1</v>
      </c>
      <c r="D1" s="7">
        <f t="shared" ref="D1:I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11">
        <f t="shared" si="0"/>
        <v>7</v>
      </c>
      <c r="J1" s="7">
        <v>0</v>
      </c>
      <c r="K1" s="7">
        <f>J1+1</f>
        <v>1</v>
      </c>
      <c r="L1" s="7">
        <f t="shared" ref="L1:Q1" si="1">K1+1</f>
        <v>2</v>
      </c>
      <c r="M1" s="7">
        <f t="shared" si="1"/>
        <v>3</v>
      </c>
      <c r="N1" s="7">
        <f t="shared" si="1"/>
        <v>4</v>
      </c>
      <c r="O1" s="7">
        <f t="shared" si="1"/>
        <v>5</v>
      </c>
      <c r="P1" s="7">
        <f t="shared" si="1"/>
        <v>6</v>
      </c>
      <c r="Q1" s="7">
        <f t="shared" si="1"/>
        <v>7</v>
      </c>
      <c r="R1" s="7">
        <v>0</v>
      </c>
      <c r="S1" s="7">
        <f>R1+1</f>
        <v>1</v>
      </c>
      <c r="T1" s="7">
        <f t="shared" ref="T1:Y1" si="2">S1+1</f>
        <v>2</v>
      </c>
      <c r="U1" s="7">
        <f t="shared" si="2"/>
        <v>3</v>
      </c>
      <c r="V1" s="7">
        <f t="shared" si="2"/>
        <v>4</v>
      </c>
      <c r="W1" s="7">
        <f t="shared" si="2"/>
        <v>5</v>
      </c>
      <c r="X1" s="7">
        <f t="shared" si="2"/>
        <v>6</v>
      </c>
      <c r="Y1" s="7">
        <f t="shared" si="2"/>
        <v>7</v>
      </c>
    </row>
    <row r="2" spans="1:25" ht="60" customHeight="1">
      <c r="A2" s="7"/>
      <c r="B2" s="7"/>
      <c r="C2" s="22">
        <f ca="1">DATE(YEAR(当月カレンダー!$C$2), MONTH(当月カレンダー!$C$2)+9, 1)</f>
        <v>44470</v>
      </c>
      <c r="D2" s="23"/>
      <c r="E2" s="23"/>
      <c r="F2" s="23"/>
      <c r="G2" s="23"/>
      <c r="H2" s="23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60" customHeight="1">
      <c r="A3" s="7">
        <v>-1</v>
      </c>
      <c r="B3" s="7"/>
      <c r="C3" s="13">
        <f ca="1">DATE(YEAR($C$2),MONTH($C$2),1-$A$1+C$1+7*$A3)</f>
        <v>44458</v>
      </c>
      <c r="D3" s="14">
        <f t="shared" ref="D3:I3" ca="1" si="3">DATE(YEAR($C$2),MONTH($C$2),1-$A$1+D$1+7*$A3)</f>
        <v>44459</v>
      </c>
      <c r="E3" s="14">
        <f t="shared" ca="1" si="3"/>
        <v>44460</v>
      </c>
      <c r="F3" s="14">
        <f t="shared" ca="1" si="3"/>
        <v>44461</v>
      </c>
      <c r="G3" s="14">
        <f t="shared" ca="1" si="3"/>
        <v>44462</v>
      </c>
      <c r="H3" s="14">
        <f t="shared" ca="1" si="3"/>
        <v>44463</v>
      </c>
      <c r="I3" s="15">
        <f t="shared" ca="1" si="3"/>
        <v>44464</v>
      </c>
      <c r="J3" s="7"/>
      <c r="K3" s="8">
        <f t="shared" ref="K3:Q9" ca="1" si="4">DATE(YEAR($C$2),MONTH($C$2),1-$A$1+K$1+7*$A3)</f>
        <v>44458</v>
      </c>
      <c r="L3" s="8">
        <f t="shared" ca="1" si="4"/>
        <v>44459</v>
      </c>
      <c r="M3" s="8">
        <f t="shared" ca="1" si="4"/>
        <v>44460</v>
      </c>
      <c r="N3" s="8">
        <f t="shared" ca="1" si="4"/>
        <v>44461</v>
      </c>
      <c r="O3" s="8">
        <f t="shared" ca="1" si="4"/>
        <v>44462</v>
      </c>
      <c r="P3" s="8">
        <f t="shared" ca="1" si="4"/>
        <v>44463</v>
      </c>
      <c r="Q3" s="8">
        <f t="shared" ca="1" si="4"/>
        <v>44464</v>
      </c>
      <c r="R3" s="7"/>
      <c r="S3" s="7"/>
      <c r="T3" s="7"/>
      <c r="U3" s="7"/>
      <c r="V3" s="7"/>
      <c r="W3" s="7"/>
      <c r="X3" s="7"/>
      <c r="Y3" s="7"/>
    </row>
    <row r="4" spans="1:25" ht="60" customHeight="1">
      <c r="A4" s="7">
        <f>A3+1</f>
        <v>0</v>
      </c>
      <c r="B4" s="7"/>
      <c r="C4" s="16">
        <f t="shared" ref="C4:I9" ca="1" si="5">DAY(DATE(YEAR($C$2),MONTH($C$2),1-$A$1+C$1+7*$A4))</f>
        <v>26</v>
      </c>
      <c r="D4" s="17">
        <f t="shared" ca="1" si="5"/>
        <v>27</v>
      </c>
      <c r="E4" s="17">
        <f t="shared" ca="1" si="5"/>
        <v>28</v>
      </c>
      <c r="F4" s="17">
        <f t="shared" ca="1" si="5"/>
        <v>29</v>
      </c>
      <c r="G4" s="17">
        <f t="shared" ca="1" si="5"/>
        <v>30</v>
      </c>
      <c r="H4" s="17">
        <f t="shared" ca="1" si="5"/>
        <v>1</v>
      </c>
      <c r="I4" s="18">
        <f t="shared" ca="1" si="5"/>
        <v>2</v>
      </c>
      <c r="J4" s="7"/>
      <c r="K4" s="8">
        <f t="shared" ca="1" si="4"/>
        <v>44465</v>
      </c>
      <c r="L4" s="8">
        <f t="shared" ca="1" si="4"/>
        <v>44466</v>
      </c>
      <c r="M4" s="8">
        <f t="shared" ca="1" si="4"/>
        <v>44467</v>
      </c>
      <c r="N4" s="8">
        <f t="shared" ca="1" si="4"/>
        <v>44468</v>
      </c>
      <c r="O4" s="8">
        <f t="shared" ca="1" si="4"/>
        <v>44469</v>
      </c>
      <c r="P4" s="8">
        <f t="shared" ca="1" si="4"/>
        <v>44470</v>
      </c>
      <c r="Q4" s="8">
        <f t="shared" ca="1" si="4"/>
        <v>44471</v>
      </c>
      <c r="R4" s="7"/>
      <c r="S4" s="7" t="str">
        <f ca="1">IF(IFERROR(MATCH(K4,祝日!$B:$B,0),-1)&gt;0,C4,"")</f>
        <v/>
      </c>
      <c r="T4" s="7" t="str">
        <f ca="1">IF(IFERROR(MATCH(L4,祝日!$B:$B,0),-1)&gt;0,D4,"")</f>
        <v/>
      </c>
      <c r="U4" s="7" t="str">
        <f ca="1">IF(IFERROR(MATCH(M4,祝日!$B:$B,0),-1)&gt;0,E4,"")</f>
        <v/>
      </c>
      <c r="V4" s="7" t="str">
        <f ca="1">IF(IFERROR(MATCH(N4,祝日!$B:$B,0),-1)&gt;0,F4,"")</f>
        <v/>
      </c>
      <c r="W4" s="7" t="str">
        <f ca="1">IF(IFERROR(MATCH(O4,祝日!$B:$B,0),-1)&gt;0,G4,"")</f>
        <v/>
      </c>
      <c r="X4" s="7" t="str">
        <f ca="1">IF(IFERROR(MATCH(P4,祝日!$B:$B,0),-1)&gt;0,H4,"")</f>
        <v/>
      </c>
      <c r="Y4" s="7" t="str">
        <f ca="1">IF(IFERROR(MATCH(Q4,祝日!$B:$B,0),-1)&gt;0,I4,"")</f>
        <v/>
      </c>
    </row>
    <row r="5" spans="1:25" ht="60" customHeight="1">
      <c r="A5" s="7">
        <f>A4+1</f>
        <v>1</v>
      </c>
      <c r="B5" s="7"/>
      <c r="C5" s="16">
        <f t="shared" ca="1" si="5"/>
        <v>3</v>
      </c>
      <c r="D5" s="17">
        <f t="shared" ca="1" si="5"/>
        <v>4</v>
      </c>
      <c r="E5" s="17">
        <f t="shared" ca="1" si="5"/>
        <v>5</v>
      </c>
      <c r="F5" s="17">
        <f t="shared" ca="1" si="5"/>
        <v>6</v>
      </c>
      <c r="G5" s="17">
        <f t="shared" ca="1" si="5"/>
        <v>7</v>
      </c>
      <c r="H5" s="17">
        <f t="shared" ca="1" si="5"/>
        <v>8</v>
      </c>
      <c r="I5" s="18">
        <f t="shared" ca="1" si="5"/>
        <v>9</v>
      </c>
      <c r="J5" s="7"/>
      <c r="K5" s="8">
        <f t="shared" ca="1" si="4"/>
        <v>44472</v>
      </c>
      <c r="L5" s="8">
        <f t="shared" ca="1" si="4"/>
        <v>44473</v>
      </c>
      <c r="M5" s="8">
        <f t="shared" ca="1" si="4"/>
        <v>44474</v>
      </c>
      <c r="N5" s="8">
        <f t="shared" ca="1" si="4"/>
        <v>44475</v>
      </c>
      <c r="O5" s="8">
        <f t="shared" ca="1" si="4"/>
        <v>44476</v>
      </c>
      <c r="P5" s="8">
        <f t="shared" ca="1" si="4"/>
        <v>44477</v>
      </c>
      <c r="Q5" s="8">
        <f t="shared" ca="1" si="4"/>
        <v>44478</v>
      </c>
      <c r="R5" s="7"/>
      <c r="S5" s="7" t="str">
        <f ca="1">IF(IFERROR(MATCH(K5,祝日!$B:$B,0),-1)&gt;0,C5,"")</f>
        <v/>
      </c>
      <c r="T5" s="7" t="str">
        <f ca="1">IF(IFERROR(MATCH(L5,祝日!$B:$B,0),-1)&gt;0,D5,"")</f>
        <v/>
      </c>
      <c r="U5" s="7" t="str">
        <f ca="1">IF(IFERROR(MATCH(M5,祝日!$B:$B,0),-1)&gt;0,E5,"")</f>
        <v/>
      </c>
      <c r="V5" s="7" t="str">
        <f ca="1">IF(IFERROR(MATCH(N5,祝日!$B:$B,0),-1)&gt;0,F5,"")</f>
        <v/>
      </c>
      <c r="W5" s="7" t="str">
        <f ca="1">IF(IFERROR(MATCH(O5,祝日!$B:$B,0),-1)&gt;0,G5,"")</f>
        <v/>
      </c>
      <c r="X5" s="7" t="str">
        <f ca="1">IF(IFERROR(MATCH(P5,祝日!$B:$B,0),-1)&gt;0,H5,"")</f>
        <v/>
      </c>
      <c r="Y5" s="7" t="str">
        <f ca="1">IF(IFERROR(MATCH(Q5,祝日!$B:$B,0),-1)&gt;0,I5,"")</f>
        <v/>
      </c>
    </row>
    <row r="6" spans="1:25" ht="60" customHeight="1">
      <c r="A6" s="7">
        <f t="shared" ref="A6:A9" si="6">A5+1</f>
        <v>2</v>
      </c>
      <c r="B6" s="7"/>
      <c r="C6" s="16">
        <f t="shared" ca="1" si="5"/>
        <v>10</v>
      </c>
      <c r="D6" s="17">
        <f t="shared" ca="1" si="5"/>
        <v>11</v>
      </c>
      <c r="E6" s="17">
        <f t="shared" ca="1" si="5"/>
        <v>12</v>
      </c>
      <c r="F6" s="17">
        <f t="shared" ca="1" si="5"/>
        <v>13</v>
      </c>
      <c r="G6" s="17">
        <f t="shared" ca="1" si="5"/>
        <v>14</v>
      </c>
      <c r="H6" s="17">
        <f t="shared" ca="1" si="5"/>
        <v>15</v>
      </c>
      <c r="I6" s="18">
        <f t="shared" ca="1" si="5"/>
        <v>16</v>
      </c>
      <c r="J6" s="7"/>
      <c r="K6" s="8">
        <f t="shared" ca="1" si="4"/>
        <v>44479</v>
      </c>
      <c r="L6" s="8">
        <f t="shared" ca="1" si="4"/>
        <v>44480</v>
      </c>
      <c r="M6" s="8">
        <f t="shared" ca="1" si="4"/>
        <v>44481</v>
      </c>
      <c r="N6" s="8">
        <f t="shared" ca="1" si="4"/>
        <v>44482</v>
      </c>
      <c r="O6" s="8">
        <f t="shared" ca="1" si="4"/>
        <v>44483</v>
      </c>
      <c r="P6" s="8">
        <f t="shared" ca="1" si="4"/>
        <v>44484</v>
      </c>
      <c r="Q6" s="8">
        <f t="shared" ca="1" si="4"/>
        <v>44485</v>
      </c>
      <c r="R6" s="7"/>
      <c r="S6" s="7" t="str">
        <f ca="1">IF(IFERROR(MATCH(K6,祝日!$B:$B,0),-1)&gt;0,C6,"")</f>
        <v/>
      </c>
      <c r="T6" s="7" t="str">
        <f ca="1">IF(IFERROR(MATCH(L6,祝日!$B:$B,0),-1)&gt;0,D6,"")</f>
        <v/>
      </c>
      <c r="U6" s="7" t="str">
        <f ca="1">IF(IFERROR(MATCH(M6,祝日!$B:$B,0),-1)&gt;0,E6,"")</f>
        <v/>
      </c>
      <c r="V6" s="7" t="str">
        <f ca="1">IF(IFERROR(MATCH(N6,祝日!$B:$B,0),-1)&gt;0,F6,"")</f>
        <v/>
      </c>
      <c r="W6" s="7" t="str">
        <f ca="1">IF(IFERROR(MATCH(O6,祝日!$B:$B,0),-1)&gt;0,G6,"")</f>
        <v/>
      </c>
      <c r="X6" s="7" t="str">
        <f ca="1">IF(IFERROR(MATCH(P6,祝日!$B:$B,0),-1)&gt;0,H6,"")</f>
        <v/>
      </c>
      <c r="Y6" s="7" t="str">
        <f ca="1">IF(IFERROR(MATCH(Q6,祝日!$B:$B,0),-1)&gt;0,I6,"")</f>
        <v/>
      </c>
    </row>
    <row r="7" spans="1:25" ht="60" customHeight="1">
      <c r="A7" s="7">
        <f t="shared" si="6"/>
        <v>3</v>
      </c>
      <c r="B7" s="7"/>
      <c r="C7" s="16">
        <f t="shared" ca="1" si="5"/>
        <v>17</v>
      </c>
      <c r="D7" s="17">
        <f t="shared" ca="1" si="5"/>
        <v>18</v>
      </c>
      <c r="E7" s="17">
        <f t="shared" ca="1" si="5"/>
        <v>19</v>
      </c>
      <c r="F7" s="17">
        <f t="shared" ca="1" si="5"/>
        <v>20</v>
      </c>
      <c r="G7" s="17">
        <f t="shared" ca="1" si="5"/>
        <v>21</v>
      </c>
      <c r="H7" s="17">
        <f t="shared" ca="1" si="5"/>
        <v>22</v>
      </c>
      <c r="I7" s="18">
        <f t="shared" ca="1" si="5"/>
        <v>23</v>
      </c>
      <c r="J7" s="7"/>
      <c r="K7" s="8">
        <f t="shared" ca="1" si="4"/>
        <v>44486</v>
      </c>
      <c r="L7" s="8">
        <f t="shared" ca="1" si="4"/>
        <v>44487</v>
      </c>
      <c r="M7" s="8">
        <f t="shared" ca="1" si="4"/>
        <v>44488</v>
      </c>
      <c r="N7" s="8">
        <f t="shared" ca="1" si="4"/>
        <v>44489</v>
      </c>
      <c r="O7" s="8">
        <f t="shared" ca="1" si="4"/>
        <v>44490</v>
      </c>
      <c r="P7" s="8">
        <f t="shared" ca="1" si="4"/>
        <v>44491</v>
      </c>
      <c r="Q7" s="8">
        <f t="shared" ca="1" si="4"/>
        <v>44492</v>
      </c>
      <c r="R7" s="7"/>
      <c r="S7" s="7" t="str">
        <f ca="1">IF(IFERROR(MATCH(K7,祝日!$B:$B,0),-1)&gt;0,C7,"")</f>
        <v/>
      </c>
      <c r="T7" s="7" t="str">
        <f ca="1">IF(IFERROR(MATCH(L7,祝日!$B:$B,0),-1)&gt;0,D7,"")</f>
        <v/>
      </c>
      <c r="U7" s="7" t="str">
        <f ca="1">IF(IFERROR(MATCH(M7,祝日!$B:$B,0),-1)&gt;0,E7,"")</f>
        <v/>
      </c>
      <c r="V7" s="7" t="str">
        <f ca="1">IF(IFERROR(MATCH(N7,祝日!$B:$B,0),-1)&gt;0,F7,"")</f>
        <v/>
      </c>
      <c r="W7" s="7" t="str">
        <f ca="1">IF(IFERROR(MATCH(O7,祝日!$B:$B,0),-1)&gt;0,G7,"")</f>
        <v/>
      </c>
      <c r="X7" s="7" t="str">
        <f ca="1">IF(IFERROR(MATCH(P7,祝日!$B:$B,0),-1)&gt;0,H7,"")</f>
        <v/>
      </c>
      <c r="Y7" s="7" t="str">
        <f ca="1">IF(IFERROR(MATCH(Q7,祝日!$B:$B,0),-1)&gt;0,I7,"")</f>
        <v/>
      </c>
    </row>
    <row r="8" spans="1:25" ht="60" customHeight="1">
      <c r="A8" s="7">
        <f t="shared" si="6"/>
        <v>4</v>
      </c>
      <c r="B8" s="7"/>
      <c r="C8" s="16">
        <f t="shared" ca="1" si="5"/>
        <v>24</v>
      </c>
      <c r="D8" s="17">
        <f t="shared" ca="1" si="5"/>
        <v>25</v>
      </c>
      <c r="E8" s="17">
        <f t="shared" ca="1" si="5"/>
        <v>26</v>
      </c>
      <c r="F8" s="17">
        <f t="shared" ca="1" si="5"/>
        <v>27</v>
      </c>
      <c r="G8" s="17">
        <f t="shared" ca="1" si="5"/>
        <v>28</v>
      </c>
      <c r="H8" s="17">
        <f t="shared" ca="1" si="5"/>
        <v>29</v>
      </c>
      <c r="I8" s="18">
        <f t="shared" ca="1" si="5"/>
        <v>30</v>
      </c>
      <c r="J8" s="7"/>
      <c r="K8" s="8">
        <f t="shared" ca="1" si="4"/>
        <v>44493</v>
      </c>
      <c r="L8" s="8">
        <f t="shared" ca="1" si="4"/>
        <v>44494</v>
      </c>
      <c r="M8" s="8">
        <f t="shared" ca="1" si="4"/>
        <v>44495</v>
      </c>
      <c r="N8" s="8">
        <f t="shared" ca="1" si="4"/>
        <v>44496</v>
      </c>
      <c r="O8" s="8">
        <f t="shared" ca="1" si="4"/>
        <v>44497</v>
      </c>
      <c r="P8" s="8">
        <f t="shared" ca="1" si="4"/>
        <v>44498</v>
      </c>
      <c r="Q8" s="8">
        <f t="shared" ca="1" si="4"/>
        <v>44499</v>
      </c>
      <c r="R8" s="7"/>
      <c r="S8" s="7" t="str">
        <f ca="1">IF(IFERROR(MATCH(K8,祝日!$B:$B,0),-1)&gt;0,C8,"")</f>
        <v/>
      </c>
      <c r="T8" s="7" t="str">
        <f ca="1">IF(IFERROR(MATCH(L8,祝日!$B:$B,0),-1)&gt;0,D8,"")</f>
        <v/>
      </c>
      <c r="U8" s="7" t="str">
        <f ca="1">IF(IFERROR(MATCH(M8,祝日!$B:$B,0),-1)&gt;0,E8,"")</f>
        <v/>
      </c>
      <c r="V8" s="7" t="str">
        <f ca="1">IF(IFERROR(MATCH(N8,祝日!$B:$B,0),-1)&gt;0,F8,"")</f>
        <v/>
      </c>
      <c r="W8" s="7" t="str">
        <f ca="1">IF(IFERROR(MATCH(O8,祝日!$B:$B,0),-1)&gt;0,G8,"")</f>
        <v/>
      </c>
      <c r="X8" s="7" t="str">
        <f ca="1">IF(IFERROR(MATCH(P8,祝日!$B:$B,0),-1)&gt;0,H8,"")</f>
        <v/>
      </c>
      <c r="Y8" s="7" t="str">
        <f ca="1">IF(IFERROR(MATCH(Q8,祝日!$B:$B,0),-1)&gt;0,I8,"")</f>
        <v/>
      </c>
    </row>
    <row r="9" spans="1:25" ht="60" customHeight="1" thickBot="1">
      <c r="A9" s="7">
        <f t="shared" si="6"/>
        <v>5</v>
      </c>
      <c r="B9" s="7"/>
      <c r="C9" s="19">
        <f t="shared" ca="1" si="5"/>
        <v>31</v>
      </c>
      <c r="D9" s="20">
        <f t="shared" ca="1" si="5"/>
        <v>1</v>
      </c>
      <c r="E9" s="20">
        <f t="shared" ca="1" si="5"/>
        <v>2</v>
      </c>
      <c r="F9" s="20">
        <f t="shared" ca="1" si="5"/>
        <v>3</v>
      </c>
      <c r="G9" s="20">
        <f t="shared" ca="1" si="5"/>
        <v>4</v>
      </c>
      <c r="H9" s="20">
        <f t="shared" ca="1" si="5"/>
        <v>5</v>
      </c>
      <c r="I9" s="21">
        <f t="shared" ca="1" si="5"/>
        <v>6</v>
      </c>
      <c r="J9" s="7"/>
      <c r="K9" s="8">
        <f t="shared" ca="1" si="4"/>
        <v>44500</v>
      </c>
      <c r="L9" s="8">
        <f t="shared" ca="1" si="4"/>
        <v>44501</v>
      </c>
      <c r="M9" s="8">
        <f t="shared" ca="1" si="4"/>
        <v>44502</v>
      </c>
      <c r="N9" s="8">
        <f t="shared" ca="1" si="4"/>
        <v>44503</v>
      </c>
      <c r="O9" s="8">
        <f t="shared" ca="1" si="4"/>
        <v>44504</v>
      </c>
      <c r="P9" s="8">
        <f t="shared" ca="1" si="4"/>
        <v>44505</v>
      </c>
      <c r="Q9" s="8">
        <f t="shared" ca="1" si="4"/>
        <v>44506</v>
      </c>
      <c r="R9" s="7"/>
      <c r="S9" s="7" t="str">
        <f ca="1">IF(IFERROR(MATCH(K9,祝日!$B:$B,0),-1)&gt;0,C9,"")</f>
        <v/>
      </c>
      <c r="T9" s="7" t="str">
        <f ca="1">IF(IFERROR(MATCH(L9,祝日!$B:$B,0),-1)&gt;0,D9,"")</f>
        <v/>
      </c>
      <c r="U9" s="7" t="str">
        <f ca="1">IF(IFERROR(MATCH(M9,祝日!$B:$B,0),-1)&gt;0,E9,"")</f>
        <v/>
      </c>
      <c r="V9" s="7">
        <f ca="1">IF(IFERROR(MATCH(N9,祝日!$B:$B,0),-1)&gt;0,F9,"")</f>
        <v>3</v>
      </c>
      <c r="W9" s="7" t="str">
        <f ca="1">IF(IFERROR(MATCH(O9,祝日!$B:$B,0),-1)&gt;0,G9,"")</f>
        <v/>
      </c>
      <c r="X9" s="7" t="str">
        <f ca="1">IF(IFERROR(MATCH(P9,祝日!$B:$B,0),-1)&gt;0,H9,"")</f>
        <v/>
      </c>
      <c r="Y9" s="7" t="str">
        <f ca="1">IF(IFERROR(MATCH(Q9,祝日!$B:$B,0),-1)&gt;0,I9,"")</f>
        <v/>
      </c>
    </row>
  </sheetData>
  <mergeCells count="1">
    <mergeCell ref="C2:I2"/>
  </mergeCells>
  <phoneticPr fontId="2"/>
  <conditionalFormatting sqref="C4:I9">
    <cfRule type="cellIs" dxfId="8" priority="3" operator="equal">
      <formula>S4</formula>
    </cfRule>
  </conditionalFormatting>
  <conditionalFormatting sqref="C4:H4">
    <cfRule type="cellIs" dxfId="7" priority="2" operator="greaterThan">
      <formula>7</formula>
    </cfRule>
  </conditionalFormatting>
  <conditionalFormatting sqref="C8:I9">
    <cfRule type="cellIs" dxfId="6" priority="1" operator="lessThanOrEqual">
      <formula>14</formula>
    </cfRule>
  </conditionalFormatting>
  <pageMargins left="0.25" right="0.25" top="0.75" bottom="0.75" header="0.3" footer="0.3"/>
  <pageSetup paperSize="9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89365-1DB0-AA49-A9BE-DB3E8A907153}">
  <sheetPr codeName="Sheet12"/>
  <dimension ref="A1:Y9"/>
  <sheetViews>
    <sheetView workbookViewId="0">
      <selection activeCell="C2" sqref="C2:I2"/>
    </sheetView>
  </sheetViews>
  <sheetFormatPr baseColWidth="10" defaultColWidth="18.83203125" defaultRowHeight="60" customHeight="1"/>
  <cols>
    <col min="3" max="3" width="18.83203125" style="10"/>
    <col min="9" max="9" width="18.83203125" style="12"/>
  </cols>
  <sheetData>
    <row r="1" spans="1:25" ht="60" customHeight="1" thickBot="1">
      <c r="A1" s="7">
        <f ca="1">WEEKDAY($C$2)</f>
        <v>2</v>
      </c>
      <c r="B1" s="7">
        <v>0</v>
      </c>
      <c r="C1" s="9">
        <f>B1+1</f>
        <v>1</v>
      </c>
      <c r="D1" s="7">
        <f t="shared" ref="D1:I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11">
        <f t="shared" si="0"/>
        <v>7</v>
      </c>
      <c r="J1" s="7">
        <v>0</v>
      </c>
      <c r="K1" s="7">
        <f>J1+1</f>
        <v>1</v>
      </c>
      <c r="L1" s="7">
        <f t="shared" ref="L1:Q1" si="1">K1+1</f>
        <v>2</v>
      </c>
      <c r="M1" s="7">
        <f t="shared" si="1"/>
        <v>3</v>
      </c>
      <c r="N1" s="7">
        <f t="shared" si="1"/>
        <v>4</v>
      </c>
      <c r="O1" s="7">
        <f t="shared" si="1"/>
        <v>5</v>
      </c>
      <c r="P1" s="7">
        <f t="shared" si="1"/>
        <v>6</v>
      </c>
      <c r="Q1" s="7">
        <f t="shared" si="1"/>
        <v>7</v>
      </c>
      <c r="R1" s="7">
        <v>0</v>
      </c>
      <c r="S1" s="7">
        <f>R1+1</f>
        <v>1</v>
      </c>
      <c r="T1" s="7">
        <f t="shared" ref="T1:Y1" si="2">S1+1</f>
        <v>2</v>
      </c>
      <c r="U1" s="7">
        <f t="shared" si="2"/>
        <v>3</v>
      </c>
      <c r="V1" s="7">
        <f t="shared" si="2"/>
        <v>4</v>
      </c>
      <c r="W1" s="7">
        <f t="shared" si="2"/>
        <v>5</v>
      </c>
      <c r="X1" s="7">
        <f t="shared" si="2"/>
        <v>6</v>
      </c>
      <c r="Y1" s="7">
        <f t="shared" si="2"/>
        <v>7</v>
      </c>
    </row>
    <row r="2" spans="1:25" ht="60" customHeight="1">
      <c r="A2" s="7"/>
      <c r="B2" s="7"/>
      <c r="C2" s="22">
        <f ca="1">DATE(YEAR(当月カレンダー!$C$2), MONTH(当月カレンダー!$C$2)+10, 1)</f>
        <v>44501</v>
      </c>
      <c r="D2" s="23"/>
      <c r="E2" s="23"/>
      <c r="F2" s="23"/>
      <c r="G2" s="23"/>
      <c r="H2" s="23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60" customHeight="1">
      <c r="A3" s="7">
        <v>-1</v>
      </c>
      <c r="B3" s="7"/>
      <c r="C3" s="13">
        <f ca="1">DATE(YEAR($C$2),MONTH($C$2),1-$A$1+C$1+7*$A3)</f>
        <v>44493</v>
      </c>
      <c r="D3" s="14">
        <f t="shared" ref="D3:I3" ca="1" si="3">DATE(YEAR($C$2),MONTH($C$2),1-$A$1+D$1+7*$A3)</f>
        <v>44494</v>
      </c>
      <c r="E3" s="14">
        <f t="shared" ca="1" si="3"/>
        <v>44495</v>
      </c>
      <c r="F3" s="14">
        <f t="shared" ca="1" si="3"/>
        <v>44496</v>
      </c>
      <c r="G3" s="14">
        <f t="shared" ca="1" si="3"/>
        <v>44497</v>
      </c>
      <c r="H3" s="14">
        <f t="shared" ca="1" si="3"/>
        <v>44498</v>
      </c>
      <c r="I3" s="15">
        <f t="shared" ca="1" si="3"/>
        <v>44499</v>
      </c>
      <c r="J3" s="7"/>
      <c r="K3" s="8">
        <f t="shared" ref="K3:Q9" ca="1" si="4">DATE(YEAR($C$2),MONTH($C$2),1-$A$1+K$1+7*$A3)</f>
        <v>44493</v>
      </c>
      <c r="L3" s="8">
        <f t="shared" ca="1" si="4"/>
        <v>44494</v>
      </c>
      <c r="M3" s="8">
        <f t="shared" ca="1" si="4"/>
        <v>44495</v>
      </c>
      <c r="N3" s="8">
        <f t="shared" ca="1" si="4"/>
        <v>44496</v>
      </c>
      <c r="O3" s="8">
        <f t="shared" ca="1" si="4"/>
        <v>44497</v>
      </c>
      <c r="P3" s="8">
        <f t="shared" ca="1" si="4"/>
        <v>44498</v>
      </c>
      <c r="Q3" s="8">
        <f t="shared" ca="1" si="4"/>
        <v>44499</v>
      </c>
      <c r="R3" s="7"/>
      <c r="S3" s="7"/>
      <c r="T3" s="7"/>
      <c r="U3" s="7"/>
      <c r="V3" s="7"/>
      <c r="W3" s="7"/>
      <c r="X3" s="7"/>
      <c r="Y3" s="7"/>
    </row>
    <row r="4" spans="1:25" ht="60" customHeight="1">
      <c r="A4" s="7">
        <f>A3+1</f>
        <v>0</v>
      </c>
      <c r="B4" s="7"/>
      <c r="C4" s="16">
        <f t="shared" ref="C4:I9" ca="1" si="5">DAY(DATE(YEAR($C$2),MONTH($C$2),1-$A$1+C$1+7*$A4))</f>
        <v>31</v>
      </c>
      <c r="D4" s="17">
        <f t="shared" ca="1" si="5"/>
        <v>1</v>
      </c>
      <c r="E4" s="17">
        <f t="shared" ca="1" si="5"/>
        <v>2</v>
      </c>
      <c r="F4" s="17">
        <f t="shared" ca="1" si="5"/>
        <v>3</v>
      </c>
      <c r="G4" s="17">
        <f t="shared" ca="1" si="5"/>
        <v>4</v>
      </c>
      <c r="H4" s="17">
        <f t="shared" ca="1" si="5"/>
        <v>5</v>
      </c>
      <c r="I4" s="18">
        <f t="shared" ca="1" si="5"/>
        <v>6</v>
      </c>
      <c r="J4" s="7"/>
      <c r="K4" s="8">
        <f t="shared" ca="1" si="4"/>
        <v>44500</v>
      </c>
      <c r="L4" s="8">
        <f t="shared" ca="1" si="4"/>
        <v>44501</v>
      </c>
      <c r="M4" s="8">
        <f t="shared" ca="1" si="4"/>
        <v>44502</v>
      </c>
      <c r="N4" s="8">
        <f t="shared" ca="1" si="4"/>
        <v>44503</v>
      </c>
      <c r="O4" s="8">
        <f t="shared" ca="1" si="4"/>
        <v>44504</v>
      </c>
      <c r="P4" s="8">
        <f t="shared" ca="1" si="4"/>
        <v>44505</v>
      </c>
      <c r="Q4" s="8">
        <f t="shared" ca="1" si="4"/>
        <v>44506</v>
      </c>
      <c r="R4" s="7"/>
      <c r="S4" s="7" t="str">
        <f ca="1">IF(IFERROR(MATCH(K4,祝日!$B:$B,0),-1)&gt;0,C4,"")</f>
        <v/>
      </c>
      <c r="T4" s="7" t="str">
        <f ca="1">IF(IFERROR(MATCH(L4,祝日!$B:$B,0),-1)&gt;0,D4,"")</f>
        <v/>
      </c>
      <c r="U4" s="7" t="str">
        <f ca="1">IF(IFERROR(MATCH(M4,祝日!$B:$B,0),-1)&gt;0,E4,"")</f>
        <v/>
      </c>
      <c r="V4" s="7">
        <f ca="1">IF(IFERROR(MATCH(N4,祝日!$B:$B,0),-1)&gt;0,F4,"")</f>
        <v>3</v>
      </c>
      <c r="W4" s="7" t="str">
        <f ca="1">IF(IFERROR(MATCH(O4,祝日!$B:$B,0),-1)&gt;0,G4,"")</f>
        <v/>
      </c>
      <c r="X4" s="7" t="str">
        <f ca="1">IF(IFERROR(MATCH(P4,祝日!$B:$B,0),-1)&gt;0,H4,"")</f>
        <v/>
      </c>
      <c r="Y4" s="7" t="str">
        <f ca="1">IF(IFERROR(MATCH(Q4,祝日!$B:$B,0),-1)&gt;0,I4,"")</f>
        <v/>
      </c>
    </row>
    <row r="5" spans="1:25" ht="60" customHeight="1">
      <c r="A5" s="7">
        <f>A4+1</f>
        <v>1</v>
      </c>
      <c r="B5" s="7"/>
      <c r="C5" s="16">
        <f t="shared" ca="1" si="5"/>
        <v>7</v>
      </c>
      <c r="D5" s="17">
        <f t="shared" ca="1" si="5"/>
        <v>8</v>
      </c>
      <c r="E5" s="17">
        <f t="shared" ca="1" si="5"/>
        <v>9</v>
      </c>
      <c r="F5" s="17">
        <f t="shared" ca="1" si="5"/>
        <v>10</v>
      </c>
      <c r="G5" s="17">
        <f t="shared" ca="1" si="5"/>
        <v>11</v>
      </c>
      <c r="H5" s="17">
        <f t="shared" ca="1" si="5"/>
        <v>12</v>
      </c>
      <c r="I5" s="18">
        <f t="shared" ca="1" si="5"/>
        <v>13</v>
      </c>
      <c r="J5" s="7"/>
      <c r="K5" s="8">
        <f t="shared" ca="1" si="4"/>
        <v>44507</v>
      </c>
      <c r="L5" s="8">
        <f t="shared" ca="1" si="4"/>
        <v>44508</v>
      </c>
      <c r="M5" s="8">
        <f t="shared" ca="1" si="4"/>
        <v>44509</v>
      </c>
      <c r="N5" s="8">
        <f t="shared" ca="1" si="4"/>
        <v>44510</v>
      </c>
      <c r="O5" s="8">
        <f t="shared" ca="1" si="4"/>
        <v>44511</v>
      </c>
      <c r="P5" s="8">
        <f t="shared" ca="1" si="4"/>
        <v>44512</v>
      </c>
      <c r="Q5" s="8">
        <f t="shared" ca="1" si="4"/>
        <v>44513</v>
      </c>
      <c r="R5" s="7"/>
      <c r="S5" s="7" t="str">
        <f ca="1">IF(IFERROR(MATCH(K5,祝日!$B:$B,0),-1)&gt;0,C5,"")</f>
        <v/>
      </c>
      <c r="T5" s="7" t="str">
        <f ca="1">IF(IFERROR(MATCH(L5,祝日!$B:$B,0),-1)&gt;0,D5,"")</f>
        <v/>
      </c>
      <c r="U5" s="7" t="str">
        <f ca="1">IF(IFERROR(MATCH(M5,祝日!$B:$B,0),-1)&gt;0,E5,"")</f>
        <v/>
      </c>
      <c r="V5" s="7" t="str">
        <f ca="1">IF(IFERROR(MATCH(N5,祝日!$B:$B,0),-1)&gt;0,F5,"")</f>
        <v/>
      </c>
      <c r="W5" s="7" t="str">
        <f ca="1">IF(IFERROR(MATCH(O5,祝日!$B:$B,0),-1)&gt;0,G5,"")</f>
        <v/>
      </c>
      <c r="X5" s="7" t="str">
        <f ca="1">IF(IFERROR(MATCH(P5,祝日!$B:$B,0),-1)&gt;0,H5,"")</f>
        <v/>
      </c>
      <c r="Y5" s="7" t="str">
        <f ca="1">IF(IFERROR(MATCH(Q5,祝日!$B:$B,0),-1)&gt;0,I5,"")</f>
        <v/>
      </c>
    </row>
    <row r="6" spans="1:25" ht="60" customHeight="1">
      <c r="A6" s="7">
        <f t="shared" ref="A6:A9" si="6">A5+1</f>
        <v>2</v>
      </c>
      <c r="B6" s="7"/>
      <c r="C6" s="16">
        <f t="shared" ca="1" si="5"/>
        <v>14</v>
      </c>
      <c r="D6" s="17">
        <f t="shared" ca="1" si="5"/>
        <v>15</v>
      </c>
      <c r="E6" s="17">
        <f t="shared" ca="1" si="5"/>
        <v>16</v>
      </c>
      <c r="F6" s="17">
        <f t="shared" ca="1" si="5"/>
        <v>17</v>
      </c>
      <c r="G6" s="17">
        <f t="shared" ca="1" si="5"/>
        <v>18</v>
      </c>
      <c r="H6" s="17">
        <f t="shared" ca="1" si="5"/>
        <v>19</v>
      </c>
      <c r="I6" s="18">
        <f t="shared" ca="1" si="5"/>
        <v>20</v>
      </c>
      <c r="J6" s="7"/>
      <c r="K6" s="8">
        <f t="shared" ca="1" si="4"/>
        <v>44514</v>
      </c>
      <c r="L6" s="8">
        <f t="shared" ca="1" si="4"/>
        <v>44515</v>
      </c>
      <c r="M6" s="8">
        <f t="shared" ca="1" si="4"/>
        <v>44516</v>
      </c>
      <c r="N6" s="8">
        <f t="shared" ca="1" si="4"/>
        <v>44517</v>
      </c>
      <c r="O6" s="8">
        <f t="shared" ca="1" si="4"/>
        <v>44518</v>
      </c>
      <c r="P6" s="8">
        <f t="shared" ca="1" si="4"/>
        <v>44519</v>
      </c>
      <c r="Q6" s="8">
        <f t="shared" ca="1" si="4"/>
        <v>44520</v>
      </c>
      <c r="R6" s="7"/>
      <c r="S6" s="7" t="str">
        <f ca="1">IF(IFERROR(MATCH(K6,祝日!$B:$B,0),-1)&gt;0,C6,"")</f>
        <v/>
      </c>
      <c r="T6" s="7" t="str">
        <f ca="1">IF(IFERROR(MATCH(L6,祝日!$B:$B,0),-1)&gt;0,D6,"")</f>
        <v/>
      </c>
      <c r="U6" s="7" t="str">
        <f ca="1">IF(IFERROR(MATCH(M6,祝日!$B:$B,0),-1)&gt;0,E6,"")</f>
        <v/>
      </c>
      <c r="V6" s="7" t="str">
        <f ca="1">IF(IFERROR(MATCH(N6,祝日!$B:$B,0),-1)&gt;0,F6,"")</f>
        <v/>
      </c>
      <c r="W6" s="7" t="str">
        <f ca="1">IF(IFERROR(MATCH(O6,祝日!$B:$B,0),-1)&gt;0,G6,"")</f>
        <v/>
      </c>
      <c r="X6" s="7" t="str">
        <f ca="1">IF(IFERROR(MATCH(P6,祝日!$B:$B,0),-1)&gt;0,H6,"")</f>
        <v/>
      </c>
      <c r="Y6" s="7" t="str">
        <f ca="1">IF(IFERROR(MATCH(Q6,祝日!$B:$B,0),-1)&gt;0,I6,"")</f>
        <v/>
      </c>
    </row>
    <row r="7" spans="1:25" ht="60" customHeight="1">
      <c r="A7" s="7">
        <f t="shared" si="6"/>
        <v>3</v>
      </c>
      <c r="B7" s="7"/>
      <c r="C7" s="16">
        <f t="shared" ca="1" si="5"/>
        <v>21</v>
      </c>
      <c r="D7" s="17">
        <f t="shared" ca="1" si="5"/>
        <v>22</v>
      </c>
      <c r="E7" s="17">
        <f t="shared" ca="1" si="5"/>
        <v>23</v>
      </c>
      <c r="F7" s="17">
        <f t="shared" ca="1" si="5"/>
        <v>24</v>
      </c>
      <c r="G7" s="17">
        <f t="shared" ca="1" si="5"/>
        <v>25</v>
      </c>
      <c r="H7" s="17">
        <f t="shared" ca="1" si="5"/>
        <v>26</v>
      </c>
      <c r="I7" s="18">
        <f t="shared" ca="1" si="5"/>
        <v>27</v>
      </c>
      <c r="J7" s="7"/>
      <c r="K7" s="8">
        <f t="shared" ca="1" si="4"/>
        <v>44521</v>
      </c>
      <c r="L7" s="8">
        <f t="shared" ca="1" si="4"/>
        <v>44522</v>
      </c>
      <c r="M7" s="8">
        <f t="shared" ca="1" si="4"/>
        <v>44523</v>
      </c>
      <c r="N7" s="8">
        <f t="shared" ca="1" si="4"/>
        <v>44524</v>
      </c>
      <c r="O7" s="8">
        <f t="shared" ca="1" si="4"/>
        <v>44525</v>
      </c>
      <c r="P7" s="8">
        <f t="shared" ca="1" si="4"/>
        <v>44526</v>
      </c>
      <c r="Q7" s="8">
        <f t="shared" ca="1" si="4"/>
        <v>44527</v>
      </c>
      <c r="R7" s="7"/>
      <c r="S7" s="7" t="str">
        <f ca="1">IF(IFERROR(MATCH(K7,祝日!$B:$B,0),-1)&gt;0,C7,"")</f>
        <v/>
      </c>
      <c r="T7" s="7" t="str">
        <f ca="1">IF(IFERROR(MATCH(L7,祝日!$B:$B,0),-1)&gt;0,D7,"")</f>
        <v/>
      </c>
      <c r="U7" s="7">
        <f ca="1">IF(IFERROR(MATCH(M7,祝日!$B:$B,0),-1)&gt;0,E7,"")</f>
        <v>23</v>
      </c>
      <c r="V7" s="7" t="str">
        <f ca="1">IF(IFERROR(MATCH(N7,祝日!$B:$B,0),-1)&gt;0,F7,"")</f>
        <v/>
      </c>
      <c r="W7" s="7" t="str">
        <f ca="1">IF(IFERROR(MATCH(O7,祝日!$B:$B,0),-1)&gt;0,G7,"")</f>
        <v/>
      </c>
      <c r="X7" s="7" t="str">
        <f ca="1">IF(IFERROR(MATCH(P7,祝日!$B:$B,0),-1)&gt;0,H7,"")</f>
        <v/>
      </c>
      <c r="Y7" s="7" t="str">
        <f ca="1">IF(IFERROR(MATCH(Q7,祝日!$B:$B,0),-1)&gt;0,I7,"")</f>
        <v/>
      </c>
    </row>
    <row r="8" spans="1:25" ht="60" customHeight="1">
      <c r="A8" s="7">
        <f t="shared" si="6"/>
        <v>4</v>
      </c>
      <c r="B8" s="7"/>
      <c r="C8" s="16">
        <f t="shared" ca="1" si="5"/>
        <v>28</v>
      </c>
      <c r="D8" s="17">
        <f t="shared" ca="1" si="5"/>
        <v>29</v>
      </c>
      <c r="E8" s="17">
        <f t="shared" ca="1" si="5"/>
        <v>30</v>
      </c>
      <c r="F8" s="17">
        <f t="shared" ca="1" si="5"/>
        <v>1</v>
      </c>
      <c r="G8" s="17">
        <f t="shared" ca="1" si="5"/>
        <v>2</v>
      </c>
      <c r="H8" s="17">
        <f t="shared" ca="1" si="5"/>
        <v>3</v>
      </c>
      <c r="I8" s="18">
        <f t="shared" ca="1" si="5"/>
        <v>4</v>
      </c>
      <c r="J8" s="7"/>
      <c r="K8" s="8">
        <f t="shared" ca="1" si="4"/>
        <v>44528</v>
      </c>
      <c r="L8" s="8">
        <f t="shared" ca="1" si="4"/>
        <v>44529</v>
      </c>
      <c r="M8" s="8">
        <f t="shared" ca="1" si="4"/>
        <v>44530</v>
      </c>
      <c r="N8" s="8">
        <f t="shared" ca="1" si="4"/>
        <v>44531</v>
      </c>
      <c r="O8" s="8">
        <f t="shared" ca="1" si="4"/>
        <v>44532</v>
      </c>
      <c r="P8" s="8">
        <f t="shared" ca="1" si="4"/>
        <v>44533</v>
      </c>
      <c r="Q8" s="8">
        <f t="shared" ca="1" si="4"/>
        <v>44534</v>
      </c>
      <c r="R8" s="7"/>
      <c r="S8" s="7" t="str">
        <f ca="1">IF(IFERROR(MATCH(K8,祝日!$B:$B,0),-1)&gt;0,C8,"")</f>
        <v/>
      </c>
      <c r="T8" s="7" t="str">
        <f ca="1">IF(IFERROR(MATCH(L8,祝日!$B:$B,0),-1)&gt;0,D8,"")</f>
        <v/>
      </c>
      <c r="U8" s="7" t="str">
        <f ca="1">IF(IFERROR(MATCH(M8,祝日!$B:$B,0),-1)&gt;0,E8,"")</f>
        <v/>
      </c>
      <c r="V8" s="7" t="str">
        <f ca="1">IF(IFERROR(MATCH(N8,祝日!$B:$B,0),-1)&gt;0,F8,"")</f>
        <v/>
      </c>
      <c r="W8" s="7" t="str">
        <f ca="1">IF(IFERROR(MATCH(O8,祝日!$B:$B,0),-1)&gt;0,G8,"")</f>
        <v/>
      </c>
      <c r="X8" s="7" t="str">
        <f ca="1">IF(IFERROR(MATCH(P8,祝日!$B:$B,0),-1)&gt;0,H8,"")</f>
        <v/>
      </c>
      <c r="Y8" s="7" t="str">
        <f ca="1">IF(IFERROR(MATCH(Q8,祝日!$B:$B,0),-1)&gt;0,I8,"")</f>
        <v/>
      </c>
    </row>
    <row r="9" spans="1:25" ht="60" customHeight="1" thickBot="1">
      <c r="A9" s="7">
        <f t="shared" si="6"/>
        <v>5</v>
      </c>
      <c r="B9" s="7"/>
      <c r="C9" s="19">
        <f t="shared" ca="1" si="5"/>
        <v>5</v>
      </c>
      <c r="D9" s="20">
        <f t="shared" ca="1" si="5"/>
        <v>6</v>
      </c>
      <c r="E9" s="20">
        <f t="shared" ca="1" si="5"/>
        <v>7</v>
      </c>
      <c r="F9" s="20">
        <f t="shared" ca="1" si="5"/>
        <v>8</v>
      </c>
      <c r="G9" s="20">
        <f t="shared" ca="1" si="5"/>
        <v>9</v>
      </c>
      <c r="H9" s="20">
        <f t="shared" ca="1" si="5"/>
        <v>10</v>
      </c>
      <c r="I9" s="21">
        <f t="shared" ca="1" si="5"/>
        <v>11</v>
      </c>
      <c r="J9" s="7"/>
      <c r="K9" s="8">
        <f t="shared" ca="1" si="4"/>
        <v>44535</v>
      </c>
      <c r="L9" s="8">
        <f t="shared" ca="1" si="4"/>
        <v>44536</v>
      </c>
      <c r="M9" s="8">
        <f t="shared" ca="1" si="4"/>
        <v>44537</v>
      </c>
      <c r="N9" s="8">
        <f t="shared" ca="1" si="4"/>
        <v>44538</v>
      </c>
      <c r="O9" s="8">
        <f t="shared" ca="1" si="4"/>
        <v>44539</v>
      </c>
      <c r="P9" s="8">
        <f t="shared" ca="1" si="4"/>
        <v>44540</v>
      </c>
      <c r="Q9" s="8">
        <f t="shared" ca="1" si="4"/>
        <v>44541</v>
      </c>
      <c r="R9" s="7"/>
      <c r="S9" s="7" t="str">
        <f ca="1">IF(IFERROR(MATCH(K9,祝日!$B:$B,0),-1)&gt;0,C9,"")</f>
        <v/>
      </c>
      <c r="T9" s="7" t="str">
        <f ca="1">IF(IFERROR(MATCH(L9,祝日!$B:$B,0),-1)&gt;0,D9,"")</f>
        <v/>
      </c>
      <c r="U9" s="7" t="str">
        <f ca="1">IF(IFERROR(MATCH(M9,祝日!$B:$B,0),-1)&gt;0,E9,"")</f>
        <v/>
      </c>
      <c r="V9" s="7" t="str">
        <f ca="1">IF(IFERROR(MATCH(N9,祝日!$B:$B,0),-1)&gt;0,F9,"")</f>
        <v/>
      </c>
      <c r="W9" s="7" t="str">
        <f ca="1">IF(IFERROR(MATCH(O9,祝日!$B:$B,0),-1)&gt;0,G9,"")</f>
        <v/>
      </c>
      <c r="X9" s="7" t="str">
        <f ca="1">IF(IFERROR(MATCH(P9,祝日!$B:$B,0),-1)&gt;0,H9,"")</f>
        <v/>
      </c>
      <c r="Y9" s="7" t="str">
        <f ca="1">IF(IFERROR(MATCH(Q9,祝日!$B:$B,0),-1)&gt;0,I9,"")</f>
        <v/>
      </c>
    </row>
  </sheetData>
  <mergeCells count="1">
    <mergeCell ref="C2:I2"/>
  </mergeCells>
  <phoneticPr fontId="2"/>
  <conditionalFormatting sqref="C4:I9">
    <cfRule type="cellIs" dxfId="5" priority="3" operator="equal">
      <formula>S4</formula>
    </cfRule>
  </conditionalFormatting>
  <conditionalFormatting sqref="C4:H4">
    <cfRule type="cellIs" dxfId="4" priority="2" operator="greaterThan">
      <formula>7</formula>
    </cfRule>
  </conditionalFormatting>
  <conditionalFormatting sqref="C8:I9">
    <cfRule type="cellIs" dxfId="3" priority="1" operator="lessThanOrEqual">
      <formula>14</formula>
    </cfRule>
  </conditionalFormatting>
  <pageMargins left="0.25" right="0.25" top="0.75" bottom="0.75" header="0.3" footer="0.3"/>
  <pageSetup paperSize="9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FE8A0-C6DC-0347-AB74-2D947DED8928}">
  <sheetPr codeName="Sheet13"/>
  <dimension ref="A1:Y9"/>
  <sheetViews>
    <sheetView workbookViewId="0">
      <selection activeCell="C2" sqref="C2:I2"/>
    </sheetView>
  </sheetViews>
  <sheetFormatPr baseColWidth="10" defaultColWidth="18.83203125" defaultRowHeight="60" customHeight="1"/>
  <cols>
    <col min="3" max="3" width="18.83203125" style="10"/>
    <col min="9" max="9" width="18.83203125" style="12"/>
  </cols>
  <sheetData>
    <row r="1" spans="1:25" ht="60" customHeight="1" thickBot="1">
      <c r="A1" s="7">
        <f ca="1">WEEKDAY($C$2)</f>
        <v>4</v>
      </c>
      <c r="B1" s="7">
        <v>0</v>
      </c>
      <c r="C1" s="9">
        <f>B1+1</f>
        <v>1</v>
      </c>
      <c r="D1" s="7">
        <f t="shared" ref="D1:I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11">
        <f t="shared" si="0"/>
        <v>7</v>
      </c>
      <c r="J1" s="7">
        <v>0</v>
      </c>
      <c r="K1" s="7">
        <f>J1+1</f>
        <v>1</v>
      </c>
      <c r="L1" s="7">
        <f t="shared" ref="L1:Q1" si="1">K1+1</f>
        <v>2</v>
      </c>
      <c r="M1" s="7">
        <f t="shared" si="1"/>
        <v>3</v>
      </c>
      <c r="N1" s="7">
        <f t="shared" si="1"/>
        <v>4</v>
      </c>
      <c r="O1" s="7">
        <f t="shared" si="1"/>
        <v>5</v>
      </c>
      <c r="P1" s="7">
        <f t="shared" si="1"/>
        <v>6</v>
      </c>
      <c r="Q1" s="7">
        <f t="shared" si="1"/>
        <v>7</v>
      </c>
      <c r="R1" s="7">
        <v>0</v>
      </c>
      <c r="S1" s="7">
        <f>R1+1</f>
        <v>1</v>
      </c>
      <c r="T1" s="7">
        <f t="shared" ref="T1:Y1" si="2">S1+1</f>
        <v>2</v>
      </c>
      <c r="U1" s="7">
        <f t="shared" si="2"/>
        <v>3</v>
      </c>
      <c r="V1" s="7">
        <f t="shared" si="2"/>
        <v>4</v>
      </c>
      <c r="W1" s="7">
        <f t="shared" si="2"/>
        <v>5</v>
      </c>
      <c r="X1" s="7">
        <f t="shared" si="2"/>
        <v>6</v>
      </c>
      <c r="Y1" s="7">
        <f t="shared" si="2"/>
        <v>7</v>
      </c>
    </row>
    <row r="2" spans="1:25" ht="60" customHeight="1">
      <c r="A2" s="7"/>
      <c r="B2" s="7"/>
      <c r="C2" s="22">
        <f ca="1">DATE(YEAR(当月カレンダー!$C$2), MONTH(当月カレンダー!$C$2)+11, 1)</f>
        <v>44531</v>
      </c>
      <c r="D2" s="23"/>
      <c r="E2" s="23"/>
      <c r="F2" s="23"/>
      <c r="G2" s="23"/>
      <c r="H2" s="23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60" customHeight="1">
      <c r="A3" s="7">
        <v>-1</v>
      </c>
      <c r="B3" s="7"/>
      <c r="C3" s="13">
        <f ca="1">DATE(YEAR($C$2),MONTH($C$2),1-$A$1+C$1+7*$A3)</f>
        <v>44521</v>
      </c>
      <c r="D3" s="14">
        <f t="shared" ref="D3:I3" ca="1" si="3">DATE(YEAR($C$2),MONTH($C$2),1-$A$1+D$1+7*$A3)</f>
        <v>44522</v>
      </c>
      <c r="E3" s="14">
        <f t="shared" ca="1" si="3"/>
        <v>44523</v>
      </c>
      <c r="F3" s="14">
        <f t="shared" ca="1" si="3"/>
        <v>44524</v>
      </c>
      <c r="G3" s="14">
        <f t="shared" ca="1" si="3"/>
        <v>44525</v>
      </c>
      <c r="H3" s="14">
        <f t="shared" ca="1" si="3"/>
        <v>44526</v>
      </c>
      <c r="I3" s="15">
        <f t="shared" ca="1" si="3"/>
        <v>44527</v>
      </c>
      <c r="J3" s="7"/>
      <c r="K3" s="8">
        <f t="shared" ref="K3:Q9" ca="1" si="4">DATE(YEAR($C$2),MONTH($C$2),1-$A$1+K$1+7*$A3)</f>
        <v>44521</v>
      </c>
      <c r="L3" s="8">
        <f t="shared" ca="1" si="4"/>
        <v>44522</v>
      </c>
      <c r="M3" s="8">
        <f t="shared" ca="1" si="4"/>
        <v>44523</v>
      </c>
      <c r="N3" s="8">
        <f t="shared" ca="1" si="4"/>
        <v>44524</v>
      </c>
      <c r="O3" s="8">
        <f t="shared" ca="1" si="4"/>
        <v>44525</v>
      </c>
      <c r="P3" s="8">
        <f t="shared" ca="1" si="4"/>
        <v>44526</v>
      </c>
      <c r="Q3" s="8">
        <f t="shared" ca="1" si="4"/>
        <v>44527</v>
      </c>
      <c r="R3" s="7"/>
      <c r="S3" s="7"/>
      <c r="T3" s="7"/>
      <c r="U3" s="7"/>
      <c r="V3" s="7"/>
      <c r="W3" s="7"/>
      <c r="X3" s="7"/>
      <c r="Y3" s="7"/>
    </row>
    <row r="4" spans="1:25" ht="60" customHeight="1">
      <c r="A4" s="7">
        <f>A3+1</f>
        <v>0</v>
      </c>
      <c r="B4" s="7"/>
      <c r="C4" s="16">
        <f t="shared" ref="C4:I9" ca="1" si="5">DAY(DATE(YEAR($C$2),MONTH($C$2),1-$A$1+C$1+7*$A4))</f>
        <v>28</v>
      </c>
      <c r="D4" s="17">
        <f t="shared" ca="1" si="5"/>
        <v>29</v>
      </c>
      <c r="E4" s="17">
        <f t="shared" ca="1" si="5"/>
        <v>30</v>
      </c>
      <c r="F4" s="17">
        <f t="shared" ca="1" si="5"/>
        <v>1</v>
      </c>
      <c r="G4" s="17">
        <f t="shared" ca="1" si="5"/>
        <v>2</v>
      </c>
      <c r="H4" s="17">
        <f t="shared" ca="1" si="5"/>
        <v>3</v>
      </c>
      <c r="I4" s="18">
        <f t="shared" ca="1" si="5"/>
        <v>4</v>
      </c>
      <c r="J4" s="7"/>
      <c r="K4" s="8">
        <f t="shared" ca="1" si="4"/>
        <v>44528</v>
      </c>
      <c r="L4" s="8">
        <f t="shared" ca="1" si="4"/>
        <v>44529</v>
      </c>
      <c r="M4" s="8">
        <f t="shared" ca="1" si="4"/>
        <v>44530</v>
      </c>
      <c r="N4" s="8">
        <f t="shared" ca="1" si="4"/>
        <v>44531</v>
      </c>
      <c r="O4" s="8">
        <f t="shared" ca="1" si="4"/>
        <v>44532</v>
      </c>
      <c r="P4" s="8">
        <f t="shared" ca="1" si="4"/>
        <v>44533</v>
      </c>
      <c r="Q4" s="8">
        <f t="shared" ca="1" si="4"/>
        <v>44534</v>
      </c>
      <c r="R4" s="7"/>
      <c r="S4" s="7" t="str">
        <f ca="1">IF(IFERROR(MATCH(K4,祝日!$B:$B,0),-1)&gt;0,C4,"")</f>
        <v/>
      </c>
      <c r="T4" s="7" t="str">
        <f ca="1">IF(IFERROR(MATCH(L4,祝日!$B:$B,0),-1)&gt;0,D4,"")</f>
        <v/>
      </c>
      <c r="U4" s="7" t="str">
        <f ca="1">IF(IFERROR(MATCH(M4,祝日!$B:$B,0),-1)&gt;0,E4,"")</f>
        <v/>
      </c>
      <c r="V4" s="7" t="str">
        <f ca="1">IF(IFERROR(MATCH(N4,祝日!$B:$B,0),-1)&gt;0,F4,"")</f>
        <v/>
      </c>
      <c r="W4" s="7" t="str">
        <f ca="1">IF(IFERROR(MATCH(O4,祝日!$B:$B,0),-1)&gt;0,G4,"")</f>
        <v/>
      </c>
      <c r="X4" s="7" t="str">
        <f ca="1">IF(IFERROR(MATCH(P4,祝日!$B:$B,0),-1)&gt;0,H4,"")</f>
        <v/>
      </c>
      <c r="Y4" s="7" t="str">
        <f ca="1">IF(IFERROR(MATCH(Q4,祝日!$B:$B,0),-1)&gt;0,I4,"")</f>
        <v/>
      </c>
    </row>
    <row r="5" spans="1:25" ht="60" customHeight="1">
      <c r="A5" s="7">
        <f>A4+1</f>
        <v>1</v>
      </c>
      <c r="B5" s="7"/>
      <c r="C5" s="16">
        <f t="shared" ca="1" si="5"/>
        <v>5</v>
      </c>
      <c r="D5" s="17">
        <f t="shared" ca="1" si="5"/>
        <v>6</v>
      </c>
      <c r="E5" s="17">
        <f t="shared" ca="1" si="5"/>
        <v>7</v>
      </c>
      <c r="F5" s="17">
        <f t="shared" ca="1" si="5"/>
        <v>8</v>
      </c>
      <c r="G5" s="17">
        <f t="shared" ca="1" si="5"/>
        <v>9</v>
      </c>
      <c r="H5" s="17">
        <f t="shared" ca="1" si="5"/>
        <v>10</v>
      </c>
      <c r="I5" s="18">
        <f t="shared" ca="1" si="5"/>
        <v>11</v>
      </c>
      <c r="J5" s="7"/>
      <c r="K5" s="8">
        <f t="shared" ca="1" si="4"/>
        <v>44535</v>
      </c>
      <c r="L5" s="8">
        <f t="shared" ca="1" si="4"/>
        <v>44536</v>
      </c>
      <c r="M5" s="8">
        <f t="shared" ca="1" si="4"/>
        <v>44537</v>
      </c>
      <c r="N5" s="8">
        <f t="shared" ca="1" si="4"/>
        <v>44538</v>
      </c>
      <c r="O5" s="8">
        <f t="shared" ca="1" si="4"/>
        <v>44539</v>
      </c>
      <c r="P5" s="8">
        <f t="shared" ca="1" si="4"/>
        <v>44540</v>
      </c>
      <c r="Q5" s="8">
        <f t="shared" ca="1" si="4"/>
        <v>44541</v>
      </c>
      <c r="R5" s="7"/>
      <c r="S5" s="7" t="str">
        <f ca="1">IF(IFERROR(MATCH(K5,祝日!$B:$B,0),-1)&gt;0,C5,"")</f>
        <v/>
      </c>
      <c r="T5" s="7" t="str">
        <f ca="1">IF(IFERROR(MATCH(L5,祝日!$B:$B,0),-1)&gt;0,D5,"")</f>
        <v/>
      </c>
      <c r="U5" s="7" t="str">
        <f ca="1">IF(IFERROR(MATCH(M5,祝日!$B:$B,0),-1)&gt;0,E5,"")</f>
        <v/>
      </c>
      <c r="V5" s="7" t="str">
        <f ca="1">IF(IFERROR(MATCH(N5,祝日!$B:$B,0),-1)&gt;0,F5,"")</f>
        <v/>
      </c>
      <c r="W5" s="7" t="str">
        <f ca="1">IF(IFERROR(MATCH(O5,祝日!$B:$B,0),-1)&gt;0,G5,"")</f>
        <v/>
      </c>
      <c r="X5" s="7" t="str">
        <f ca="1">IF(IFERROR(MATCH(P5,祝日!$B:$B,0),-1)&gt;0,H5,"")</f>
        <v/>
      </c>
      <c r="Y5" s="7" t="str">
        <f ca="1">IF(IFERROR(MATCH(Q5,祝日!$B:$B,0),-1)&gt;0,I5,"")</f>
        <v/>
      </c>
    </row>
    <row r="6" spans="1:25" ht="60" customHeight="1">
      <c r="A6" s="7">
        <f t="shared" ref="A6:A9" si="6">A5+1</f>
        <v>2</v>
      </c>
      <c r="B6" s="7"/>
      <c r="C6" s="16">
        <f t="shared" ca="1" si="5"/>
        <v>12</v>
      </c>
      <c r="D6" s="17">
        <f t="shared" ca="1" si="5"/>
        <v>13</v>
      </c>
      <c r="E6" s="17">
        <f t="shared" ca="1" si="5"/>
        <v>14</v>
      </c>
      <c r="F6" s="17">
        <f t="shared" ca="1" si="5"/>
        <v>15</v>
      </c>
      <c r="G6" s="17">
        <f t="shared" ca="1" si="5"/>
        <v>16</v>
      </c>
      <c r="H6" s="17">
        <f t="shared" ca="1" si="5"/>
        <v>17</v>
      </c>
      <c r="I6" s="18">
        <f t="shared" ca="1" si="5"/>
        <v>18</v>
      </c>
      <c r="J6" s="7"/>
      <c r="K6" s="8">
        <f t="shared" ca="1" si="4"/>
        <v>44542</v>
      </c>
      <c r="L6" s="8">
        <f t="shared" ca="1" si="4"/>
        <v>44543</v>
      </c>
      <c r="M6" s="8">
        <f t="shared" ca="1" si="4"/>
        <v>44544</v>
      </c>
      <c r="N6" s="8">
        <f t="shared" ca="1" si="4"/>
        <v>44545</v>
      </c>
      <c r="O6" s="8">
        <f t="shared" ca="1" si="4"/>
        <v>44546</v>
      </c>
      <c r="P6" s="8">
        <f t="shared" ca="1" si="4"/>
        <v>44547</v>
      </c>
      <c r="Q6" s="8">
        <f t="shared" ca="1" si="4"/>
        <v>44548</v>
      </c>
      <c r="R6" s="7"/>
      <c r="S6" s="7" t="str">
        <f ca="1">IF(IFERROR(MATCH(K6,祝日!$B:$B,0),-1)&gt;0,C6,"")</f>
        <v/>
      </c>
      <c r="T6" s="7" t="str">
        <f ca="1">IF(IFERROR(MATCH(L6,祝日!$B:$B,0),-1)&gt;0,D6,"")</f>
        <v/>
      </c>
      <c r="U6" s="7" t="str">
        <f ca="1">IF(IFERROR(MATCH(M6,祝日!$B:$B,0),-1)&gt;0,E6,"")</f>
        <v/>
      </c>
      <c r="V6" s="7" t="str">
        <f ca="1">IF(IFERROR(MATCH(N6,祝日!$B:$B,0),-1)&gt;0,F6,"")</f>
        <v/>
      </c>
      <c r="W6" s="7" t="str">
        <f ca="1">IF(IFERROR(MATCH(O6,祝日!$B:$B,0),-1)&gt;0,G6,"")</f>
        <v/>
      </c>
      <c r="X6" s="7" t="str">
        <f ca="1">IF(IFERROR(MATCH(P6,祝日!$B:$B,0),-1)&gt;0,H6,"")</f>
        <v/>
      </c>
      <c r="Y6" s="7" t="str">
        <f ca="1">IF(IFERROR(MATCH(Q6,祝日!$B:$B,0),-1)&gt;0,I6,"")</f>
        <v/>
      </c>
    </row>
    <row r="7" spans="1:25" ht="60" customHeight="1">
      <c r="A7" s="7">
        <f t="shared" si="6"/>
        <v>3</v>
      </c>
      <c r="B7" s="7"/>
      <c r="C7" s="16">
        <f t="shared" ca="1" si="5"/>
        <v>19</v>
      </c>
      <c r="D7" s="17">
        <f t="shared" ca="1" si="5"/>
        <v>20</v>
      </c>
      <c r="E7" s="17">
        <f t="shared" ca="1" si="5"/>
        <v>21</v>
      </c>
      <c r="F7" s="17">
        <f t="shared" ca="1" si="5"/>
        <v>22</v>
      </c>
      <c r="G7" s="17">
        <f t="shared" ca="1" si="5"/>
        <v>23</v>
      </c>
      <c r="H7" s="17">
        <f t="shared" ca="1" si="5"/>
        <v>24</v>
      </c>
      <c r="I7" s="18">
        <f t="shared" ca="1" si="5"/>
        <v>25</v>
      </c>
      <c r="J7" s="7"/>
      <c r="K7" s="8">
        <f t="shared" ca="1" si="4"/>
        <v>44549</v>
      </c>
      <c r="L7" s="8">
        <f t="shared" ca="1" si="4"/>
        <v>44550</v>
      </c>
      <c r="M7" s="8">
        <f t="shared" ca="1" si="4"/>
        <v>44551</v>
      </c>
      <c r="N7" s="8">
        <f t="shared" ca="1" si="4"/>
        <v>44552</v>
      </c>
      <c r="O7" s="8">
        <f t="shared" ca="1" si="4"/>
        <v>44553</v>
      </c>
      <c r="P7" s="8">
        <f t="shared" ca="1" si="4"/>
        <v>44554</v>
      </c>
      <c r="Q7" s="8">
        <f t="shared" ca="1" si="4"/>
        <v>44555</v>
      </c>
      <c r="R7" s="7"/>
      <c r="S7" s="7" t="str">
        <f ca="1">IF(IFERROR(MATCH(K7,祝日!$B:$B,0),-1)&gt;0,C7,"")</f>
        <v/>
      </c>
      <c r="T7" s="7" t="str">
        <f ca="1">IF(IFERROR(MATCH(L7,祝日!$B:$B,0),-1)&gt;0,D7,"")</f>
        <v/>
      </c>
      <c r="U7" s="7" t="str">
        <f ca="1">IF(IFERROR(MATCH(M7,祝日!$B:$B,0),-1)&gt;0,E7,"")</f>
        <v/>
      </c>
      <c r="V7" s="7" t="str">
        <f ca="1">IF(IFERROR(MATCH(N7,祝日!$B:$B,0),-1)&gt;0,F7,"")</f>
        <v/>
      </c>
      <c r="W7" s="7" t="str">
        <f ca="1">IF(IFERROR(MATCH(O7,祝日!$B:$B,0),-1)&gt;0,G7,"")</f>
        <v/>
      </c>
      <c r="X7" s="7" t="str">
        <f ca="1">IF(IFERROR(MATCH(P7,祝日!$B:$B,0),-1)&gt;0,H7,"")</f>
        <v/>
      </c>
      <c r="Y7" s="7" t="str">
        <f ca="1">IF(IFERROR(MATCH(Q7,祝日!$B:$B,0),-1)&gt;0,I7,"")</f>
        <v/>
      </c>
    </row>
    <row r="8" spans="1:25" ht="60" customHeight="1">
      <c r="A8" s="7">
        <f t="shared" si="6"/>
        <v>4</v>
      </c>
      <c r="B8" s="7"/>
      <c r="C8" s="16">
        <f t="shared" ca="1" si="5"/>
        <v>26</v>
      </c>
      <c r="D8" s="17">
        <f t="shared" ca="1" si="5"/>
        <v>27</v>
      </c>
      <c r="E8" s="17">
        <f t="shared" ca="1" si="5"/>
        <v>28</v>
      </c>
      <c r="F8" s="17">
        <f t="shared" ca="1" si="5"/>
        <v>29</v>
      </c>
      <c r="G8" s="17">
        <f t="shared" ca="1" si="5"/>
        <v>30</v>
      </c>
      <c r="H8" s="17">
        <f t="shared" ca="1" si="5"/>
        <v>31</v>
      </c>
      <c r="I8" s="18">
        <f t="shared" ca="1" si="5"/>
        <v>1</v>
      </c>
      <c r="J8" s="7"/>
      <c r="K8" s="8">
        <f t="shared" ca="1" si="4"/>
        <v>44556</v>
      </c>
      <c r="L8" s="8">
        <f t="shared" ca="1" si="4"/>
        <v>44557</v>
      </c>
      <c r="M8" s="8">
        <f t="shared" ca="1" si="4"/>
        <v>44558</v>
      </c>
      <c r="N8" s="8">
        <f t="shared" ca="1" si="4"/>
        <v>44559</v>
      </c>
      <c r="O8" s="8">
        <f t="shared" ca="1" si="4"/>
        <v>44560</v>
      </c>
      <c r="P8" s="8">
        <f t="shared" ca="1" si="4"/>
        <v>44561</v>
      </c>
      <c r="Q8" s="8">
        <f t="shared" ca="1" si="4"/>
        <v>44562</v>
      </c>
      <c r="R8" s="7"/>
      <c r="S8" s="7" t="str">
        <f ca="1">IF(IFERROR(MATCH(K8,祝日!$B:$B,0),-1)&gt;0,C8,"")</f>
        <v/>
      </c>
      <c r="T8" s="7" t="str">
        <f ca="1">IF(IFERROR(MATCH(L8,祝日!$B:$B,0),-1)&gt;0,D8,"")</f>
        <v/>
      </c>
      <c r="U8" s="7" t="str">
        <f ca="1">IF(IFERROR(MATCH(M8,祝日!$B:$B,0),-1)&gt;0,E8,"")</f>
        <v/>
      </c>
      <c r="V8" s="7" t="str">
        <f ca="1">IF(IFERROR(MATCH(N8,祝日!$B:$B,0),-1)&gt;0,F8,"")</f>
        <v/>
      </c>
      <c r="W8" s="7" t="str">
        <f ca="1">IF(IFERROR(MATCH(O8,祝日!$B:$B,0),-1)&gt;0,G8,"")</f>
        <v/>
      </c>
      <c r="X8" s="7" t="str">
        <f ca="1">IF(IFERROR(MATCH(P8,祝日!$B:$B,0),-1)&gt;0,H8,"")</f>
        <v/>
      </c>
      <c r="Y8" s="7" t="str">
        <f ca="1">IF(IFERROR(MATCH(Q8,祝日!$B:$B,0),-1)&gt;0,I8,"")</f>
        <v/>
      </c>
    </row>
    <row r="9" spans="1:25" ht="60" customHeight="1" thickBot="1">
      <c r="A9" s="7">
        <f t="shared" si="6"/>
        <v>5</v>
      </c>
      <c r="B9" s="7"/>
      <c r="C9" s="19">
        <f t="shared" ca="1" si="5"/>
        <v>2</v>
      </c>
      <c r="D9" s="20">
        <f t="shared" ca="1" si="5"/>
        <v>3</v>
      </c>
      <c r="E9" s="20">
        <f t="shared" ca="1" si="5"/>
        <v>4</v>
      </c>
      <c r="F9" s="20">
        <f t="shared" ca="1" si="5"/>
        <v>5</v>
      </c>
      <c r="G9" s="20">
        <f t="shared" ca="1" si="5"/>
        <v>6</v>
      </c>
      <c r="H9" s="20">
        <f t="shared" ca="1" si="5"/>
        <v>7</v>
      </c>
      <c r="I9" s="21">
        <f t="shared" ca="1" si="5"/>
        <v>8</v>
      </c>
      <c r="J9" s="7"/>
      <c r="K9" s="8">
        <f t="shared" ca="1" si="4"/>
        <v>44563</v>
      </c>
      <c r="L9" s="8">
        <f t="shared" ca="1" si="4"/>
        <v>44564</v>
      </c>
      <c r="M9" s="8">
        <f t="shared" ca="1" si="4"/>
        <v>44565</v>
      </c>
      <c r="N9" s="8">
        <f t="shared" ca="1" si="4"/>
        <v>44566</v>
      </c>
      <c r="O9" s="8">
        <f t="shared" ca="1" si="4"/>
        <v>44567</v>
      </c>
      <c r="P9" s="8">
        <f t="shared" ca="1" si="4"/>
        <v>44568</v>
      </c>
      <c r="Q9" s="8">
        <f t="shared" ca="1" si="4"/>
        <v>44569</v>
      </c>
      <c r="R9" s="7"/>
      <c r="S9" s="7" t="str">
        <f ca="1">IF(IFERROR(MATCH(K9,祝日!$B:$B,0),-1)&gt;0,C9,"")</f>
        <v/>
      </c>
      <c r="T9" s="7" t="str">
        <f ca="1">IF(IFERROR(MATCH(L9,祝日!$B:$B,0),-1)&gt;0,D9,"")</f>
        <v/>
      </c>
      <c r="U9" s="7" t="str">
        <f ca="1">IF(IFERROR(MATCH(M9,祝日!$B:$B,0),-1)&gt;0,E9,"")</f>
        <v/>
      </c>
      <c r="V9" s="7" t="str">
        <f ca="1">IF(IFERROR(MATCH(N9,祝日!$B:$B,0),-1)&gt;0,F9,"")</f>
        <v/>
      </c>
      <c r="W9" s="7" t="str">
        <f ca="1">IF(IFERROR(MATCH(O9,祝日!$B:$B,0),-1)&gt;0,G9,"")</f>
        <v/>
      </c>
      <c r="X9" s="7" t="str">
        <f ca="1">IF(IFERROR(MATCH(P9,祝日!$B:$B,0),-1)&gt;0,H9,"")</f>
        <v/>
      </c>
      <c r="Y9" s="7" t="str">
        <f ca="1">IF(IFERROR(MATCH(Q9,祝日!$B:$B,0),-1)&gt;0,I9,"")</f>
        <v/>
      </c>
    </row>
  </sheetData>
  <mergeCells count="1">
    <mergeCell ref="C2:I2"/>
  </mergeCells>
  <phoneticPr fontId="2"/>
  <conditionalFormatting sqref="C4:I9">
    <cfRule type="cellIs" dxfId="2" priority="3" operator="equal">
      <formula>S4</formula>
    </cfRule>
  </conditionalFormatting>
  <conditionalFormatting sqref="C4:H4">
    <cfRule type="cellIs" dxfId="1" priority="2" operator="greaterThan">
      <formula>7</formula>
    </cfRule>
  </conditionalFormatting>
  <conditionalFormatting sqref="C8:I9">
    <cfRule type="cellIs" dxfId="0" priority="1" operator="lessThanOrEqual">
      <formula>14</formula>
    </cfRule>
  </conditionalFormatting>
  <pageMargins left="0.25" right="0.25" top="0.75" bottom="0.75" header="0.3" footer="0.3"/>
  <pageSetup paperSize="9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07D8C-CA32-430D-9C9F-1B558B0FAFEF}">
  <sheetPr codeName="Sheet14"/>
  <dimension ref="A1:C57"/>
  <sheetViews>
    <sheetView workbookViewId="0">
      <selection activeCell="B58" sqref="B58"/>
    </sheetView>
  </sheetViews>
  <sheetFormatPr baseColWidth="10" defaultColWidth="8.83203125" defaultRowHeight="18"/>
  <cols>
    <col min="2" max="2" width="13" style="2" bestFit="1" customWidth="1"/>
  </cols>
  <sheetData>
    <row r="1" spans="1:3" ht="20">
      <c r="A1" s="1"/>
      <c r="B1" s="3">
        <v>43466</v>
      </c>
      <c r="C1" s="4" t="s">
        <v>0</v>
      </c>
    </row>
    <row r="2" spans="1:3" ht="20">
      <c r="A2" s="1"/>
      <c r="B2" s="3">
        <v>43479</v>
      </c>
      <c r="C2" s="4" t="s">
        <v>1</v>
      </c>
    </row>
    <row r="3" spans="1:3" ht="20">
      <c r="A3" s="1"/>
      <c r="B3" s="3">
        <v>43507</v>
      </c>
      <c r="C3" s="4" t="s">
        <v>2</v>
      </c>
    </row>
    <row r="4" spans="1:3" ht="20">
      <c r="A4" s="1"/>
      <c r="B4" s="3">
        <v>43545</v>
      </c>
      <c r="C4" s="4" t="s">
        <v>3</v>
      </c>
    </row>
    <row r="5" spans="1:3" ht="20">
      <c r="A5" s="1"/>
      <c r="B5" s="3">
        <v>43584</v>
      </c>
      <c r="C5" s="4" t="s">
        <v>4</v>
      </c>
    </row>
    <row r="6" spans="1:3" ht="20">
      <c r="A6" s="1"/>
      <c r="B6" s="3">
        <v>43585</v>
      </c>
      <c r="C6" s="4" t="s">
        <v>5</v>
      </c>
    </row>
    <row r="7" spans="1:3" ht="20">
      <c r="A7" s="1"/>
      <c r="B7" s="3">
        <v>43586</v>
      </c>
      <c r="C7" s="4" t="s">
        <v>6</v>
      </c>
    </row>
    <row r="8" spans="1:3" ht="20">
      <c r="A8" s="1"/>
      <c r="B8" s="3">
        <v>43587</v>
      </c>
      <c r="C8" s="4" t="s">
        <v>5</v>
      </c>
    </row>
    <row r="9" spans="1:3" ht="20">
      <c r="A9" s="1"/>
      <c r="B9" s="3">
        <v>43588</v>
      </c>
      <c r="C9" s="4" t="s">
        <v>7</v>
      </c>
    </row>
    <row r="10" spans="1:3" ht="20">
      <c r="A10" s="1"/>
      <c r="B10" s="3">
        <v>43589</v>
      </c>
      <c r="C10" s="4" t="s">
        <v>8</v>
      </c>
    </row>
    <row r="11" spans="1:3" ht="20">
      <c r="A11" s="1"/>
      <c r="B11" s="3">
        <v>43590</v>
      </c>
      <c r="C11" s="4" t="s">
        <v>9</v>
      </c>
    </row>
    <row r="12" spans="1:3" ht="20">
      <c r="A12" s="1"/>
      <c r="B12" s="3">
        <v>43591</v>
      </c>
      <c r="C12" s="4" t="s">
        <v>10</v>
      </c>
    </row>
    <row r="13" spans="1:3" ht="20">
      <c r="A13" s="1"/>
      <c r="B13" s="3">
        <v>43661</v>
      </c>
      <c r="C13" s="4" t="s">
        <v>11</v>
      </c>
    </row>
    <row r="14" spans="1:3" ht="20">
      <c r="A14" s="1"/>
      <c r="B14" s="3">
        <v>43688</v>
      </c>
      <c r="C14" s="4" t="s">
        <v>12</v>
      </c>
    </row>
    <row r="15" spans="1:3" ht="20">
      <c r="A15" s="1"/>
      <c r="B15" s="3">
        <v>43689</v>
      </c>
      <c r="C15" s="4" t="s">
        <v>13</v>
      </c>
    </row>
    <row r="16" spans="1:3" ht="20">
      <c r="A16" s="1"/>
      <c r="B16" s="3">
        <v>43724</v>
      </c>
      <c r="C16" s="4" t="s">
        <v>14</v>
      </c>
    </row>
    <row r="17" spans="1:3" ht="20">
      <c r="A17" s="1"/>
      <c r="B17" s="3">
        <v>43731</v>
      </c>
      <c r="C17" s="4" t="s">
        <v>15</v>
      </c>
    </row>
    <row r="18" spans="1:3" ht="20">
      <c r="A18" s="1"/>
      <c r="B18" s="3">
        <v>43752</v>
      </c>
      <c r="C18" s="4" t="s">
        <v>16</v>
      </c>
    </row>
    <row r="19" spans="1:3" ht="20">
      <c r="A19" s="1"/>
      <c r="B19" s="3">
        <v>43760</v>
      </c>
      <c r="C19" s="4" t="s">
        <v>17</v>
      </c>
    </row>
    <row r="20" spans="1:3" ht="20">
      <c r="A20" s="1"/>
      <c r="B20" s="3">
        <v>43772</v>
      </c>
      <c r="C20" s="4" t="s">
        <v>18</v>
      </c>
    </row>
    <row r="21" spans="1:3" ht="20">
      <c r="A21" s="1"/>
      <c r="B21" s="3">
        <v>43773</v>
      </c>
      <c r="C21" s="4" t="s">
        <v>19</v>
      </c>
    </row>
    <row r="22" spans="1:3" ht="20">
      <c r="A22" s="1"/>
      <c r="B22" s="3">
        <v>43792</v>
      </c>
      <c r="C22" s="4" t="s">
        <v>20</v>
      </c>
    </row>
    <row r="23" spans="1:3" ht="20">
      <c r="A23" s="1"/>
      <c r="B23" s="3">
        <v>43831</v>
      </c>
      <c r="C23" s="4" t="s">
        <v>0</v>
      </c>
    </row>
    <row r="24" spans="1:3" ht="20">
      <c r="A24" s="1"/>
      <c r="B24" s="3">
        <v>43843</v>
      </c>
      <c r="C24" s="4" t="s">
        <v>1</v>
      </c>
    </row>
    <row r="25" spans="1:3" ht="20">
      <c r="A25" s="1"/>
      <c r="B25" s="3">
        <v>43872</v>
      </c>
      <c r="C25" s="4" t="s">
        <v>2</v>
      </c>
    </row>
    <row r="26" spans="1:3" ht="20">
      <c r="A26" s="1"/>
      <c r="B26" s="3">
        <v>43884</v>
      </c>
      <c r="C26" s="4" t="s">
        <v>21</v>
      </c>
    </row>
    <row r="27" spans="1:3" ht="20">
      <c r="A27" s="1"/>
      <c r="B27" s="3">
        <v>43885</v>
      </c>
      <c r="C27" s="4" t="s">
        <v>22</v>
      </c>
    </row>
    <row r="28" spans="1:3" ht="20">
      <c r="A28" s="1"/>
      <c r="B28" s="3">
        <v>43910</v>
      </c>
      <c r="C28" s="4" t="s">
        <v>3</v>
      </c>
    </row>
    <row r="29" spans="1:3" ht="20">
      <c r="A29" s="1"/>
      <c r="B29" s="3">
        <v>43950</v>
      </c>
      <c r="C29" s="4" t="s">
        <v>4</v>
      </c>
    </row>
    <row r="30" spans="1:3" ht="20">
      <c r="A30" s="1"/>
      <c r="B30" s="3">
        <v>43954</v>
      </c>
      <c r="C30" s="4" t="s">
        <v>7</v>
      </c>
    </row>
    <row r="31" spans="1:3" ht="20">
      <c r="A31" s="1"/>
      <c r="B31" s="3">
        <v>43955</v>
      </c>
      <c r="C31" s="4" t="s">
        <v>8</v>
      </c>
    </row>
    <row r="32" spans="1:3" ht="20">
      <c r="A32" s="1"/>
      <c r="B32" s="3">
        <v>43956</v>
      </c>
      <c r="C32" s="4" t="s">
        <v>9</v>
      </c>
    </row>
    <row r="33" spans="1:3" ht="20">
      <c r="A33" s="1"/>
      <c r="B33" s="3">
        <v>43957</v>
      </c>
      <c r="C33" s="4" t="s">
        <v>23</v>
      </c>
    </row>
    <row r="34" spans="1:3" ht="20">
      <c r="A34" s="1"/>
      <c r="B34" s="3">
        <v>44035</v>
      </c>
      <c r="C34" s="4" t="s">
        <v>11</v>
      </c>
    </row>
    <row r="35" spans="1:3" ht="20">
      <c r="A35" s="1"/>
      <c r="B35" s="3">
        <v>44036</v>
      </c>
      <c r="C35" s="4" t="s">
        <v>24</v>
      </c>
    </row>
    <row r="36" spans="1:3" ht="20">
      <c r="A36" s="1"/>
      <c r="B36" s="3">
        <v>44053</v>
      </c>
      <c r="C36" s="4" t="s">
        <v>12</v>
      </c>
    </row>
    <row r="37" spans="1:3" ht="20">
      <c r="A37" s="1"/>
      <c r="B37" s="3">
        <v>44095</v>
      </c>
      <c r="C37" s="4" t="s">
        <v>14</v>
      </c>
    </row>
    <row r="38" spans="1:3" ht="20">
      <c r="A38" s="1"/>
      <c r="B38" s="3">
        <v>44096</v>
      </c>
      <c r="C38" s="4" t="s">
        <v>15</v>
      </c>
    </row>
    <row r="39" spans="1:3" ht="20">
      <c r="A39" s="1"/>
      <c r="B39" s="3">
        <v>44138</v>
      </c>
      <c r="C39" s="4" t="s">
        <v>18</v>
      </c>
    </row>
    <row r="40" spans="1:3" ht="20">
      <c r="A40" s="1"/>
      <c r="B40" s="3">
        <v>44158</v>
      </c>
      <c r="C40" s="4" t="s">
        <v>20</v>
      </c>
    </row>
    <row r="41" spans="1:3" ht="20">
      <c r="A41" s="1"/>
      <c r="B41" s="3">
        <v>44197</v>
      </c>
      <c r="C41" s="4" t="s">
        <v>0</v>
      </c>
    </row>
    <row r="42" spans="1:3" ht="20">
      <c r="A42" s="1"/>
      <c r="B42" s="3">
        <v>44207</v>
      </c>
      <c r="C42" s="4" t="s">
        <v>1</v>
      </c>
    </row>
    <row r="43" spans="1:3" ht="20">
      <c r="A43" s="1"/>
      <c r="B43" s="3">
        <v>44238</v>
      </c>
      <c r="C43" s="4" t="s">
        <v>2</v>
      </c>
    </row>
    <row r="44" spans="1:3" ht="20">
      <c r="A44" s="1"/>
      <c r="B44" s="3">
        <v>44250</v>
      </c>
      <c r="C44" s="4" t="s">
        <v>21</v>
      </c>
    </row>
    <row r="45" spans="1:3" ht="20">
      <c r="A45" s="1"/>
      <c r="B45" s="3">
        <v>44275</v>
      </c>
      <c r="C45" s="4" t="s">
        <v>3</v>
      </c>
    </row>
    <row r="46" spans="1:3" ht="20">
      <c r="A46" s="1"/>
      <c r="B46" s="3">
        <v>44315</v>
      </c>
      <c r="C46" s="4" t="s">
        <v>4</v>
      </c>
    </row>
    <row r="47" spans="1:3" ht="20">
      <c r="A47" s="1"/>
      <c r="B47" s="3">
        <v>44319</v>
      </c>
      <c r="C47" s="4" t="s">
        <v>7</v>
      </c>
    </row>
    <row r="48" spans="1:3" ht="20">
      <c r="A48" s="1"/>
      <c r="B48" s="3">
        <v>44320</v>
      </c>
      <c r="C48" s="4" t="s">
        <v>8</v>
      </c>
    </row>
    <row r="49" spans="1:3" ht="20">
      <c r="A49" s="1"/>
      <c r="B49" s="3">
        <v>44321</v>
      </c>
      <c r="C49" s="4" t="s">
        <v>9</v>
      </c>
    </row>
    <row r="50" spans="1:3" ht="20">
      <c r="A50" s="1"/>
      <c r="B50" s="3">
        <v>44399</v>
      </c>
      <c r="C50" s="4" t="s">
        <v>11</v>
      </c>
    </row>
    <row r="51" spans="1:3" ht="20">
      <c r="A51" s="1"/>
      <c r="B51" s="3">
        <v>44400</v>
      </c>
      <c r="C51" s="4" t="s">
        <v>24</v>
      </c>
    </row>
    <row r="52" spans="1:3" ht="20">
      <c r="A52" s="1"/>
      <c r="B52" s="3">
        <v>44416</v>
      </c>
      <c r="C52" s="4" t="s">
        <v>12</v>
      </c>
    </row>
    <row r="53" spans="1:3" ht="20">
      <c r="A53" s="1"/>
      <c r="B53" s="3">
        <v>44417</v>
      </c>
      <c r="C53" s="4" t="s">
        <v>25</v>
      </c>
    </row>
    <row r="54" spans="1:3" ht="20">
      <c r="A54" s="1"/>
      <c r="B54" s="3">
        <v>44459</v>
      </c>
      <c r="C54" s="4" t="s">
        <v>14</v>
      </c>
    </row>
    <row r="55" spans="1:3" ht="20">
      <c r="A55" s="1"/>
      <c r="B55" s="3">
        <v>44462</v>
      </c>
      <c r="C55" s="4" t="s">
        <v>15</v>
      </c>
    </row>
    <row r="56" spans="1:3" ht="20">
      <c r="A56" s="1"/>
      <c r="B56" s="3">
        <v>44503</v>
      </c>
      <c r="C56" s="4" t="s">
        <v>18</v>
      </c>
    </row>
    <row r="57" spans="1:3" ht="20">
      <c r="B57" s="5">
        <v>44523</v>
      </c>
      <c r="C57" s="6" t="s">
        <v>20</v>
      </c>
    </row>
  </sheetData>
  <phoneticPr fontId="2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A2F6F-1FC5-4E43-AE39-A2E49049EA3A}">
  <sheetPr codeName="Sheet2"/>
  <dimension ref="A1:Y9"/>
  <sheetViews>
    <sheetView tabSelected="1" workbookViewId="0">
      <selection activeCell="C2" sqref="C2:I2"/>
    </sheetView>
  </sheetViews>
  <sheetFormatPr baseColWidth="10" defaultColWidth="18.83203125" defaultRowHeight="60" customHeight="1"/>
  <cols>
    <col min="3" max="3" width="18.83203125" style="10"/>
    <col min="9" max="9" width="18.83203125" style="12"/>
  </cols>
  <sheetData>
    <row r="1" spans="1:25" ht="60" customHeight="1" thickBot="1">
      <c r="A1" s="7">
        <f ca="1">WEEKDAY($C$2)</f>
        <v>6</v>
      </c>
      <c r="B1" s="7">
        <v>0</v>
      </c>
      <c r="C1" s="9">
        <f>B1+1</f>
        <v>1</v>
      </c>
      <c r="D1" s="7">
        <f t="shared" ref="D1:I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11">
        <f t="shared" si="0"/>
        <v>7</v>
      </c>
      <c r="J1" s="7">
        <v>0</v>
      </c>
      <c r="K1" s="7">
        <f>J1+1</f>
        <v>1</v>
      </c>
      <c r="L1" s="7">
        <f t="shared" ref="L1:Q1" si="1">K1+1</f>
        <v>2</v>
      </c>
      <c r="M1" s="7">
        <f t="shared" si="1"/>
        <v>3</v>
      </c>
      <c r="N1" s="7">
        <f t="shared" si="1"/>
        <v>4</v>
      </c>
      <c r="O1" s="7">
        <f t="shared" si="1"/>
        <v>5</v>
      </c>
      <c r="P1" s="7">
        <f t="shared" si="1"/>
        <v>6</v>
      </c>
      <c r="Q1" s="7">
        <f t="shared" si="1"/>
        <v>7</v>
      </c>
      <c r="R1" s="7">
        <v>0</v>
      </c>
      <c r="S1" s="7">
        <f>R1+1</f>
        <v>1</v>
      </c>
      <c r="T1" s="7">
        <f t="shared" ref="T1:Y1" si="2">S1+1</f>
        <v>2</v>
      </c>
      <c r="U1" s="7">
        <f t="shared" si="2"/>
        <v>3</v>
      </c>
      <c r="V1" s="7">
        <f t="shared" si="2"/>
        <v>4</v>
      </c>
      <c r="W1" s="7">
        <f t="shared" si="2"/>
        <v>5</v>
      </c>
      <c r="X1" s="7">
        <f t="shared" si="2"/>
        <v>6</v>
      </c>
      <c r="Y1" s="7">
        <f t="shared" si="2"/>
        <v>7</v>
      </c>
    </row>
    <row r="2" spans="1:25" ht="60" customHeight="1">
      <c r="A2" s="7"/>
      <c r="B2" s="7"/>
      <c r="C2" s="22">
        <f ca="1">DATE(YEAR(TODAY()), MONTH(TODAY())+1, 1)</f>
        <v>44197</v>
      </c>
      <c r="D2" s="23"/>
      <c r="E2" s="23"/>
      <c r="F2" s="23"/>
      <c r="G2" s="23"/>
      <c r="H2" s="23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60" customHeight="1">
      <c r="A3" s="7">
        <v>-1</v>
      </c>
      <c r="B3" s="7"/>
      <c r="C3" s="13">
        <f ca="1">DATE(YEAR($C$2),MONTH($C$2),1-$A$1+C$1+7*$A3)</f>
        <v>44185</v>
      </c>
      <c r="D3" s="14">
        <f t="shared" ref="D3:I3" ca="1" si="3">DATE(YEAR($C$2),MONTH($C$2),1-$A$1+D$1+7*$A3)</f>
        <v>44186</v>
      </c>
      <c r="E3" s="14">
        <f t="shared" ca="1" si="3"/>
        <v>44187</v>
      </c>
      <c r="F3" s="14">
        <f t="shared" ca="1" si="3"/>
        <v>44188</v>
      </c>
      <c r="G3" s="14">
        <f t="shared" ca="1" si="3"/>
        <v>44189</v>
      </c>
      <c r="H3" s="14">
        <f t="shared" ca="1" si="3"/>
        <v>44190</v>
      </c>
      <c r="I3" s="15">
        <f t="shared" ca="1" si="3"/>
        <v>44191</v>
      </c>
      <c r="J3" s="7"/>
      <c r="K3" s="8">
        <f t="shared" ref="K3:Q9" ca="1" si="4">DATE(YEAR($C$2),MONTH($C$2),1-$A$1+K$1+7*$A3)</f>
        <v>44185</v>
      </c>
      <c r="L3" s="8">
        <f t="shared" ca="1" si="4"/>
        <v>44186</v>
      </c>
      <c r="M3" s="8">
        <f t="shared" ca="1" si="4"/>
        <v>44187</v>
      </c>
      <c r="N3" s="8">
        <f t="shared" ca="1" si="4"/>
        <v>44188</v>
      </c>
      <c r="O3" s="8">
        <f t="shared" ca="1" si="4"/>
        <v>44189</v>
      </c>
      <c r="P3" s="8">
        <f t="shared" ca="1" si="4"/>
        <v>44190</v>
      </c>
      <c r="Q3" s="8">
        <f t="shared" ca="1" si="4"/>
        <v>44191</v>
      </c>
      <c r="R3" s="7"/>
      <c r="S3" s="7"/>
      <c r="T3" s="7"/>
      <c r="U3" s="7"/>
      <c r="V3" s="7"/>
      <c r="W3" s="7"/>
      <c r="X3" s="7"/>
      <c r="Y3" s="7"/>
    </row>
    <row r="4" spans="1:25" ht="60" customHeight="1">
      <c r="A4" s="7">
        <f>A3+1</f>
        <v>0</v>
      </c>
      <c r="B4" s="7"/>
      <c r="C4" s="16">
        <f t="shared" ref="C4:I9" ca="1" si="5">DAY(DATE(YEAR($C$2),MONTH($C$2),1-$A$1+C$1+7*$A4))</f>
        <v>27</v>
      </c>
      <c r="D4" s="17">
        <f t="shared" ca="1" si="5"/>
        <v>28</v>
      </c>
      <c r="E4" s="17">
        <f t="shared" ca="1" si="5"/>
        <v>29</v>
      </c>
      <c r="F4" s="17">
        <f t="shared" ca="1" si="5"/>
        <v>30</v>
      </c>
      <c r="G4" s="17">
        <f t="shared" ca="1" si="5"/>
        <v>31</v>
      </c>
      <c r="H4" s="17">
        <f t="shared" ca="1" si="5"/>
        <v>1</v>
      </c>
      <c r="I4" s="18">
        <f t="shared" ca="1" si="5"/>
        <v>2</v>
      </c>
      <c r="J4" s="7"/>
      <c r="K4" s="8">
        <f t="shared" ca="1" si="4"/>
        <v>44192</v>
      </c>
      <c r="L4" s="8">
        <f t="shared" ca="1" si="4"/>
        <v>44193</v>
      </c>
      <c r="M4" s="8">
        <f t="shared" ca="1" si="4"/>
        <v>44194</v>
      </c>
      <c r="N4" s="8">
        <f t="shared" ca="1" si="4"/>
        <v>44195</v>
      </c>
      <c r="O4" s="8">
        <f t="shared" ca="1" si="4"/>
        <v>44196</v>
      </c>
      <c r="P4" s="8">
        <f t="shared" ca="1" si="4"/>
        <v>44197</v>
      </c>
      <c r="Q4" s="8">
        <f t="shared" ca="1" si="4"/>
        <v>44198</v>
      </c>
      <c r="R4" s="7"/>
      <c r="S4" s="7" t="str">
        <f ca="1">IF(IFERROR(MATCH(K4,祝日!$B:$B,0),-1)&gt;0,C4,"")</f>
        <v/>
      </c>
      <c r="T4" s="7" t="str">
        <f ca="1">IF(IFERROR(MATCH(L4,祝日!$B:$B,0),-1)&gt;0,D4,"")</f>
        <v/>
      </c>
      <c r="U4" s="7" t="str">
        <f ca="1">IF(IFERROR(MATCH(M4,祝日!$B:$B,0),-1)&gt;0,E4,"")</f>
        <v/>
      </c>
      <c r="V4" s="7" t="str">
        <f ca="1">IF(IFERROR(MATCH(N4,祝日!$B:$B,0),-1)&gt;0,F4,"")</f>
        <v/>
      </c>
      <c r="W4" s="7" t="str">
        <f ca="1">IF(IFERROR(MATCH(O4,祝日!$B:$B,0),-1)&gt;0,G4,"")</f>
        <v/>
      </c>
      <c r="X4" s="7">
        <f ca="1">IF(IFERROR(MATCH(P4,祝日!$B:$B,0),-1)&gt;0,H4,"")</f>
        <v>1</v>
      </c>
      <c r="Y4" s="7" t="str">
        <f ca="1">IF(IFERROR(MATCH(Q4,祝日!$B:$B,0),-1)&gt;0,I4,"")</f>
        <v/>
      </c>
    </row>
    <row r="5" spans="1:25" ht="60" customHeight="1">
      <c r="A5" s="7">
        <f>A4+1</f>
        <v>1</v>
      </c>
      <c r="B5" s="7"/>
      <c r="C5" s="16">
        <f t="shared" ca="1" si="5"/>
        <v>3</v>
      </c>
      <c r="D5" s="17">
        <f t="shared" ca="1" si="5"/>
        <v>4</v>
      </c>
      <c r="E5" s="17">
        <f t="shared" ca="1" si="5"/>
        <v>5</v>
      </c>
      <c r="F5" s="17">
        <f t="shared" ca="1" si="5"/>
        <v>6</v>
      </c>
      <c r="G5" s="17">
        <f t="shared" ca="1" si="5"/>
        <v>7</v>
      </c>
      <c r="H5" s="17">
        <f t="shared" ca="1" si="5"/>
        <v>8</v>
      </c>
      <c r="I5" s="18">
        <f t="shared" ca="1" si="5"/>
        <v>9</v>
      </c>
      <c r="J5" s="7"/>
      <c r="K5" s="8">
        <f t="shared" ca="1" si="4"/>
        <v>44199</v>
      </c>
      <c r="L5" s="8">
        <f t="shared" ca="1" si="4"/>
        <v>44200</v>
      </c>
      <c r="M5" s="8">
        <f t="shared" ca="1" si="4"/>
        <v>44201</v>
      </c>
      <c r="N5" s="8">
        <f t="shared" ca="1" si="4"/>
        <v>44202</v>
      </c>
      <c r="O5" s="8">
        <f t="shared" ca="1" si="4"/>
        <v>44203</v>
      </c>
      <c r="P5" s="8">
        <f t="shared" ca="1" si="4"/>
        <v>44204</v>
      </c>
      <c r="Q5" s="8">
        <f t="shared" ca="1" si="4"/>
        <v>44205</v>
      </c>
      <c r="R5" s="7"/>
      <c r="S5" s="7" t="str">
        <f ca="1">IF(IFERROR(MATCH(K5,祝日!$B:$B,0),-1)&gt;0,C5,"")</f>
        <v/>
      </c>
      <c r="T5" s="7" t="str">
        <f ca="1">IF(IFERROR(MATCH(L5,祝日!$B:$B,0),-1)&gt;0,D5,"")</f>
        <v/>
      </c>
      <c r="U5" s="7" t="str">
        <f ca="1">IF(IFERROR(MATCH(M5,祝日!$B:$B,0),-1)&gt;0,E5,"")</f>
        <v/>
      </c>
      <c r="V5" s="7" t="str">
        <f ca="1">IF(IFERROR(MATCH(N5,祝日!$B:$B,0),-1)&gt;0,F5,"")</f>
        <v/>
      </c>
      <c r="W5" s="7" t="str">
        <f ca="1">IF(IFERROR(MATCH(O5,祝日!$B:$B,0),-1)&gt;0,G5,"")</f>
        <v/>
      </c>
      <c r="X5" s="7" t="str">
        <f ca="1">IF(IFERROR(MATCH(P5,祝日!$B:$B,0),-1)&gt;0,H5,"")</f>
        <v/>
      </c>
      <c r="Y5" s="7" t="str">
        <f ca="1">IF(IFERROR(MATCH(Q5,祝日!$B:$B,0),-1)&gt;0,I5,"")</f>
        <v/>
      </c>
    </row>
    <row r="6" spans="1:25" ht="60" customHeight="1">
      <c r="A6" s="7">
        <f t="shared" ref="A6:A9" si="6">A5+1</f>
        <v>2</v>
      </c>
      <c r="B6" s="7"/>
      <c r="C6" s="16">
        <f t="shared" ca="1" si="5"/>
        <v>10</v>
      </c>
      <c r="D6" s="17">
        <f t="shared" ca="1" si="5"/>
        <v>11</v>
      </c>
      <c r="E6" s="17">
        <f t="shared" ca="1" si="5"/>
        <v>12</v>
      </c>
      <c r="F6" s="17">
        <f t="shared" ca="1" si="5"/>
        <v>13</v>
      </c>
      <c r="G6" s="17">
        <f t="shared" ca="1" si="5"/>
        <v>14</v>
      </c>
      <c r="H6" s="17">
        <f t="shared" ca="1" si="5"/>
        <v>15</v>
      </c>
      <c r="I6" s="18">
        <f t="shared" ca="1" si="5"/>
        <v>16</v>
      </c>
      <c r="J6" s="7"/>
      <c r="K6" s="8">
        <f t="shared" ca="1" si="4"/>
        <v>44206</v>
      </c>
      <c r="L6" s="8">
        <f t="shared" ca="1" si="4"/>
        <v>44207</v>
      </c>
      <c r="M6" s="8">
        <f t="shared" ca="1" si="4"/>
        <v>44208</v>
      </c>
      <c r="N6" s="8">
        <f t="shared" ca="1" si="4"/>
        <v>44209</v>
      </c>
      <c r="O6" s="8">
        <f t="shared" ca="1" si="4"/>
        <v>44210</v>
      </c>
      <c r="P6" s="8">
        <f t="shared" ca="1" si="4"/>
        <v>44211</v>
      </c>
      <c r="Q6" s="8">
        <f t="shared" ca="1" si="4"/>
        <v>44212</v>
      </c>
      <c r="R6" s="7"/>
      <c r="S6" s="7" t="str">
        <f ca="1">IF(IFERROR(MATCH(K6,祝日!$B:$B,0),-1)&gt;0,C6,"")</f>
        <v/>
      </c>
      <c r="T6" s="7">
        <f ca="1">IF(IFERROR(MATCH(L6,祝日!$B:$B,0),-1)&gt;0,D6,"")</f>
        <v>11</v>
      </c>
      <c r="U6" s="7" t="str">
        <f ca="1">IF(IFERROR(MATCH(M6,祝日!$B:$B,0),-1)&gt;0,E6,"")</f>
        <v/>
      </c>
      <c r="V6" s="7" t="str">
        <f ca="1">IF(IFERROR(MATCH(N6,祝日!$B:$B,0),-1)&gt;0,F6,"")</f>
        <v/>
      </c>
      <c r="W6" s="7" t="str">
        <f ca="1">IF(IFERROR(MATCH(O6,祝日!$B:$B,0),-1)&gt;0,G6,"")</f>
        <v/>
      </c>
      <c r="X6" s="7" t="str">
        <f ca="1">IF(IFERROR(MATCH(P6,祝日!$B:$B,0),-1)&gt;0,H6,"")</f>
        <v/>
      </c>
      <c r="Y6" s="7" t="str">
        <f ca="1">IF(IFERROR(MATCH(Q6,祝日!$B:$B,0),-1)&gt;0,I6,"")</f>
        <v/>
      </c>
    </row>
    <row r="7" spans="1:25" ht="60" customHeight="1">
      <c r="A7" s="7">
        <f t="shared" si="6"/>
        <v>3</v>
      </c>
      <c r="B7" s="7"/>
      <c r="C7" s="16">
        <f t="shared" ca="1" si="5"/>
        <v>17</v>
      </c>
      <c r="D7" s="17">
        <f t="shared" ca="1" si="5"/>
        <v>18</v>
      </c>
      <c r="E7" s="17">
        <f t="shared" ca="1" si="5"/>
        <v>19</v>
      </c>
      <c r="F7" s="17">
        <f t="shared" ca="1" si="5"/>
        <v>20</v>
      </c>
      <c r="G7" s="17">
        <f t="shared" ca="1" si="5"/>
        <v>21</v>
      </c>
      <c r="H7" s="17">
        <f t="shared" ca="1" si="5"/>
        <v>22</v>
      </c>
      <c r="I7" s="18">
        <f t="shared" ca="1" si="5"/>
        <v>23</v>
      </c>
      <c r="J7" s="7"/>
      <c r="K7" s="8">
        <f t="shared" ca="1" si="4"/>
        <v>44213</v>
      </c>
      <c r="L7" s="8">
        <f t="shared" ca="1" si="4"/>
        <v>44214</v>
      </c>
      <c r="M7" s="8">
        <f t="shared" ca="1" si="4"/>
        <v>44215</v>
      </c>
      <c r="N7" s="8">
        <f t="shared" ca="1" si="4"/>
        <v>44216</v>
      </c>
      <c r="O7" s="8">
        <f t="shared" ca="1" si="4"/>
        <v>44217</v>
      </c>
      <c r="P7" s="8">
        <f t="shared" ca="1" si="4"/>
        <v>44218</v>
      </c>
      <c r="Q7" s="8">
        <f t="shared" ca="1" si="4"/>
        <v>44219</v>
      </c>
      <c r="R7" s="7"/>
      <c r="S7" s="7" t="str">
        <f ca="1">IF(IFERROR(MATCH(K7,祝日!$B:$B,0),-1)&gt;0,C7,"")</f>
        <v/>
      </c>
      <c r="T7" s="7" t="str">
        <f ca="1">IF(IFERROR(MATCH(L7,祝日!$B:$B,0),-1)&gt;0,D7,"")</f>
        <v/>
      </c>
      <c r="U7" s="7" t="str">
        <f ca="1">IF(IFERROR(MATCH(M7,祝日!$B:$B,0),-1)&gt;0,E7,"")</f>
        <v/>
      </c>
      <c r="V7" s="7" t="str">
        <f ca="1">IF(IFERROR(MATCH(N7,祝日!$B:$B,0),-1)&gt;0,F7,"")</f>
        <v/>
      </c>
      <c r="W7" s="7" t="str">
        <f ca="1">IF(IFERROR(MATCH(O7,祝日!$B:$B,0),-1)&gt;0,G7,"")</f>
        <v/>
      </c>
      <c r="X7" s="7" t="str">
        <f ca="1">IF(IFERROR(MATCH(P7,祝日!$B:$B,0),-1)&gt;0,H7,"")</f>
        <v/>
      </c>
      <c r="Y7" s="7" t="str">
        <f ca="1">IF(IFERROR(MATCH(Q7,祝日!$B:$B,0),-1)&gt;0,I7,"")</f>
        <v/>
      </c>
    </row>
    <row r="8" spans="1:25" ht="60" customHeight="1">
      <c r="A8" s="7">
        <f t="shared" si="6"/>
        <v>4</v>
      </c>
      <c r="B8" s="7"/>
      <c r="C8" s="16">
        <f t="shared" ca="1" si="5"/>
        <v>24</v>
      </c>
      <c r="D8" s="17">
        <f t="shared" ca="1" si="5"/>
        <v>25</v>
      </c>
      <c r="E8" s="17">
        <f t="shared" ca="1" si="5"/>
        <v>26</v>
      </c>
      <c r="F8" s="17">
        <f t="shared" ca="1" si="5"/>
        <v>27</v>
      </c>
      <c r="G8" s="17">
        <f t="shared" ca="1" si="5"/>
        <v>28</v>
      </c>
      <c r="H8" s="17">
        <f t="shared" ca="1" si="5"/>
        <v>29</v>
      </c>
      <c r="I8" s="18">
        <f t="shared" ca="1" si="5"/>
        <v>30</v>
      </c>
      <c r="J8" s="7"/>
      <c r="K8" s="8">
        <f t="shared" ca="1" si="4"/>
        <v>44220</v>
      </c>
      <c r="L8" s="8">
        <f t="shared" ca="1" si="4"/>
        <v>44221</v>
      </c>
      <c r="M8" s="8">
        <f t="shared" ca="1" si="4"/>
        <v>44222</v>
      </c>
      <c r="N8" s="8">
        <f t="shared" ca="1" si="4"/>
        <v>44223</v>
      </c>
      <c r="O8" s="8">
        <f t="shared" ca="1" si="4"/>
        <v>44224</v>
      </c>
      <c r="P8" s="8">
        <f t="shared" ca="1" si="4"/>
        <v>44225</v>
      </c>
      <c r="Q8" s="8">
        <f t="shared" ca="1" si="4"/>
        <v>44226</v>
      </c>
      <c r="R8" s="7"/>
      <c r="S8" s="7" t="str">
        <f ca="1">IF(IFERROR(MATCH(K8,祝日!$B:$B,0),-1)&gt;0,C8,"")</f>
        <v/>
      </c>
      <c r="T8" s="7" t="str">
        <f ca="1">IF(IFERROR(MATCH(L8,祝日!$B:$B,0),-1)&gt;0,D8,"")</f>
        <v/>
      </c>
      <c r="U8" s="7" t="str">
        <f ca="1">IF(IFERROR(MATCH(M8,祝日!$B:$B,0),-1)&gt;0,E8,"")</f>
        <v/>
      </c>
      <c r="V8" s="7" t="str">
        <f ca="1">IF(IFERROR(MATCH(N8,祝日!$B:$B,0),-1)&gt;0,F8,"")</f>
        <v/>
      </c>
      <c r="W8" s="7" t="str">
        <f ca="1">IF(IFERROR(MATCH(O8,祝日!$B:$B,0),-1)&gt;0,G8,"")</f>
        <v/>
      </c>
      <c r="X8" s="7" t="str">
        <f ca="1">IF(IFERROR(MATCH(P8,祝日!$B:$B,0),-1)&gt;0,H8,"")</f>
        <v/>
      </c>
      <c r="Y8" s="7" t="str">
        <f ca="1">IF(IFERROR(MATCH(Q8,祝日!$B:$B,0),-1)&gt;0,I8,"")</f>
        <v/>
      </c>
    </row>
    <row r="9" spans="1:25" ht="60" customHeight="1" thickBot="1">
      <c r="A9" s="7">
        <f t="shared" si="6"/>
        <v>5</v>
      </c>
      <c r="B9" s="7"/>
      <c r="C9" s="19">
        <f t="shared" ca="1" si="5"/>
        <v>31</v>
      </c>
      <c r="D9" s="20">
        <f t="shared" ca="1" si="5"/>
        <v>1</v>
      </c>
      <c r="E9" s="20">
        <f t="shared" ca="1" si="5"/>
        <v>2</v>
      </c>
      <c r="F9" s="20">
        <f t="shared" ca="1" si="5"/>
        <v>3</v>
      </c>
      <c r="G9" s="20">
        <f t="shared" ca="1" si="5"/>
        <v>4</v>
      </c>
      <c r="H9" s="20">
        <f t="shared" ca="1" si="5"/>
        <v>5</v>
      </c>
      <c r="I9" s="21">
        <f t="shared" ca="1" si="5"/>
        <v>6</v>
      </c>
      <c r="J9" s="7"/>
      <c r="K9" s="8">
        <f t="shared" ca="1" si="4"/>
        <v>44227</v>
      </c>
      <c r="L9" s="8">
        <f t="shared" ca="1" si="4"/>
        <v>44228</v>
      </c>
      <c r="M9" s="8">
        <f t="shared" ca="1" si="4"/>
        <v>44229</v>
      </c>
      <c r="N9" s="8">
        <f t="shared" ca="1" si="4"/>
        <v>44230</v>
      </c>
      <c r="O9" s="8">
        <f t="shared" ca="1" si="4"/>
        <v>44231</v>
      </c>
      <c r="P9" s="8">
        <f t="shared" ca="1" si="4"/>
        <v>44232</v>
      </c>
      <c r="Q9" s="8">
        <f t="shared" ca="1" si="4"/>
        <v>44233</v>
      </c>
      <c r="R9" s="7"/>
      <c r="S9" s="7" t="str">
        <f ca="1">IF(IFERROR(MATCH(K9,祝日!$B:$B,0),-1)&gt;0,C9,"")</f>
        <v/>
      </c>
      <c r="T9" s="7" t="str">
        <f ca="1">IF(IFERROR(MATCH(L9,祝日!$B:$B,0),-1)&gt;0,D9,"")</f>
        <v/>
      </c>
      <c r="U9" s="7" t="str">
        <f ca="1">IF(IFERROR(MATCH(M9,祝日!$B:$B,0),-1)&gt;0,E9,"")</f>
        <v/>
      </c>
      <c r="V9" s="7" t="str">
        <f ca="1">IF(IFERROR(MATCH(N9,祝日!$B:$B,0),-1)&gt;0,F9,"")</f>
        <v/>
      </c>
      <c r="W9" s="7" t="str">
        <f ca="1">IF(IFERROR(MATCH(O9,祝日!$B:$B,0),-1)&gt;0,G9,"")</f>
        <v/>
      </c>
      <c r="X9" s="7" t="str">
        <f ca="1">IF(IFERROR(MATCH(P9,祝日!$B:$B,0),-1)&gt;0,H9,"")</f>
        <v/>
      </c>
      <c r="Y9" s="7" t="str">
        <f ca="1">IF(IFERROR(MATCH(Q9,祝日!$B:$B,0),-1)&gt;0,I9,"")</f>
        <v/>
      </c>
    </row>
  </sheetData>
  <mergeCells count="1">
    <mergeCell ref="C2:I2"/>
  </mergeCells>
  <phoneticPr fontId="2"/>
  <conditionalFormatting sqref="C4:I9">
    <cfRule type="cellIs" dxfId="35" priority="3" operator="equal">
      <formula>S4</formula>
    </cfRule>
  </conditionalFormatting>
  <conditionalFormatting sqref="C4:H4">
    <cfRule type="cellIs" dxfId="34" priority="2" operator="greaterThan">
      <formula>7</formula>
    </cfRule>
  </conditionalFormatting>
  <conditionalFormatting sqref="C8:I9">
    <cfRule type="cellIs" dxfId="33" priority="1" operator="lessThanOrEqual">
      <formula>14</formula>
    </cfRule>
  </conditionalFormatting>
  <pageMargins left="0.25" right="0.25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E7C27-2308-524B-98AA-13474D3BC772}">
  <sheetPr codeName="Sheet3"/>
  <dimension ref="A1:Y9"/>
  <sheetViews>
    <sheetView workbookViewId="0">
      <selection activeCell="C2" sqref="C2:I2"/>
    </sheetView>
  </sheetViews>
  <sheetFormatPr baseColWidth="10" defaultColWidth="18.83203125" defaultRowHeight="60" customHeight="1"/>
  <cols>
    <col min="3" max="3" width="18.83203125" style="10"/>
    <col min="9" max="9" width="18.83203125" style="12"/>
  </cols>
  <sheetData>
    <row r="1" spans="1:25" ht="60" customHeight="1" thickBot="1">
      <c r="A1" s="7">
        <f ca="1">WEEKDAY($C$2)</f>
        <v>2</v>
      </c>
      <c r="B1" s="7">
        <v>0</v>
      </c>
      <c r="C1" s="9">
        <f>B1+1</f>
        <v>1</v>
      </c>
      <c r="D1" s="7">
        <f t="shared" ref="D1:I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11">
        <f t="shared" si="0"/>
        <v>7</v>
      </c>
      <c r="J1" s="7">
        <v>0</v>
      </c>
      <c r="K1" s="7">
        <f>J1+1</f>
        <v>1</v>
      </c>
      <c r="L1" s="7">
        <f t="shared" ref="L1:Q1" si="1">K1+1</f>
        <v>2</v>
      </c>
      <c r="M1" s="7">
        <f t="shared" si="1"/>
        <v>3</v>
      </c>
      <c r="N1" s="7">
        <f t="shared" si="1"/>
        <v>4</v>
      </c>
      <c r="O1" s="7">
        <f t="shared" si="1"/>
        <v>5</v>
      </c>
      <c r="P1" s="7">
        <f t="shared" si="1"/>
        <v>6</v>
      </c>
      <c r="Q1" s="7">
        <f t="shared" si="1"/>
        <v>7</v>
      </c>
      <c r="R1" s="7">
        <v>0</v>
      </c>
      <c r="S1" s="7">
        <f>R1+1</f>
        <v>1</v>
      </c>
      <c r="T1" s="7">
        <f t="shared" ref="T1:Y1" si="2">S1+1</f>
        <v>2</v>
      </c>
      <c r="U1" s="7">
        <f t="shared" si="2"/>
        <v>3</v>
      </c>
      <c r="V1" s="7">
        <f t="shared" si="2"/>
        <v>4</v>
      </c>
      <c r="W1" s="7">
        <f t="shared" si="2"/>
        <v>5</v>
      </c>
      <c r="X1" s="7">
        <f t="shared" si="2"/>
        <v>6</v>
      </c>
      <c r="Y1" s="7">
        <f t="shared" si="2"/>
        <v>7</v>
      </c>
    </row>
    <row r="2" spans="1:25" ht="60" customHeight="1">
      <c r="A2" s="7"/>
      <c r="B2" s="7"/>
      <c r="C2" s="22">
        <f ca="1">DATE(YEAR(当月カレンダー!$C$2), MONTH(当月カレンダー!$C$2)+1, 1)</f>
        <v>44228</v>
      </c>
      <c r="D2" s="23"/>
      <c r="E2" s="23"/>
      <c r="F2" s="23"/>
      <c r="G2" s="23"/>
      <c r="H2" s="23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60" customHeight="1">
      <c r="A3" s="7">
        <v>-1</v>
      </c>
      <c r="B3" s="7"/>
      <c r="C3" s="13">
        <f ca="1">DATE(YEAR($C$2),MONTH($C$2),1-$A$1+C$1+7*$A3)</f>
        <v>44220</v>
      </c>
      <c r="D3" s="14">
        <f t="shared" ref="D3:I3" ca="1" si="3">DATE(YEAR($C$2),MONTH($C$2),1-$A$1+D$1+7*$A3)</f>
        <v>44221</v>
      </c>
      <c r="E3" s="14">
        <f t="shared" ca="1" si="3"/>
        <v>44222</v>
      </c>
      <c r="F3" s="14">
        <f t="shared" ca="1" si="3"/>
        <v>44223</v>
      </c>
      <c r="G3" s="14">
        <f t="shared" ca="1" si="3"/>
        <v>44224</v>
      </c>
      <c r="H3" s="14">
        <f t="shared" ca="1" si="3"/>
        <v>44225</v>
      </c>
      <c r="I3" s="15">
        <f t="shared" ca="1" si="3"/>
        <v>44226</v>
      </c>
      <c r="J3" s="7"/>
      <c r="K3" s="8">
        <f t="shared" ref="K3:Q9" ca="1" si="4">DATE(YEAR($C$2),MONTH($C$2),1-$A$1+K$1+7*$A3)</f>
        <v>44220</v>
      </c>
      <c r="L3" s="8">
        <f t="shared" ca="1" si="4"/>
        <v>44221</v>
      </c>
      <c r="M3" s="8">
        <f t="shared" ca="1" si="4"/>
        <v>44222</v>
      </c>
      <c r="N3" s="8">
        <f t="shared" ca="1" si="4"/>
        <v>44223</v>
      </c>
      <c r="O3" s="8">
        <f t="shared" ca="1" si="4"/>
        <v>44224</v>
      </c>
      <c r="P3" s="8">
        <f t="shared" ca="1" si="4"/>
        <v>44225</v>
      </c>
      <c r="Q3" s="8">
        <f t="shared" ca="1" si="4"/>
        <v>44226</v>
      </c>
      <c r="R3" s="7"/>
      <c r="S3" s="7"/>
      <c r="T3" s="7"/>
      <c r="U3" s="7"/>
      <c r="V3" s="7"/>
      <c r="W3" s="7"/>
      <c r="X3" s="7"/>
      <c r="Y3" s="7"/>
    </row>
    <row r="4" spans="1:25" ht="60" customHeight="1">
      <c r="A4" s="7">
        <f>A3+1</f>
        <v>0</v>
      </c>
      <c r="B4" s="7"/>
      <c r="C4" s="16">
        <f t="shared" ref="C4:I9" ca="1" si="5">DAY(DATE(YEAR($C$2),MONTH($C$2),1-$A$1+C$1+7*$A4))</f>
        <v>31</v>
      </c>
      <c r="D4" s="17">
        <f t="shared" ca="1" si="5"/>
        <v>1</v>
      </c>
      <c r="E4" s="17">
        <f t="shared" ca="1" si="5"/>
        <v>2</v>
      </c>
      <c r="F4" s="17">
        <f t="shared" ca="1" si="5"/>
        <v>3</v>
      </c>
      <c r="G4" s="17">
        <f t="shared" ca="1" si="5"/>
        <v>4</v>
      </c>
      <c r="H4" s="17">
        <f t="shared" ca="1" si="5"/>
        <v>5</v>
      </c>
      <c r="I4" s="18">
        <f t="shared" ca="1" si="5"/>
        <v>6</v>
      </c>
      <c r="J4" s="7"/>
      <c r="K4" s="8">
        <f t="shared" ca="1" si="4"/>
        <v>44227</v>
      </c>
      <c r="L4" s="8">
        <f t="shared" ca="1" si="4"/>
        <v>44228</v>
      </c>
      <c r="M4" s="8">
        <f t="shared" ca="1" si="4"/>
        <v>44229</v>
      </c>
      <c r="N4" s="8">
        <f t="shared" ca="1" si="4"/>
        <v>44230</v>
      </c>
      <c r="O4" s="8">
        <f t="shared" ca="1" si="4"/>
        <v>44231</v>
      </c>
      <c r="P4" s="8">
        <f t="shared" ca="1" si="4"/>
        <v>44232</v>
      </c>
      <c r="Q4" s="8">
        <f t="shared" ca="1" si="4"/>
        <v>44233</v>
      </c>
      <c r="R4" s="7"/>
      <c r="S4" s="7" t="str">
        <f ca="1">IF(IFERROR(MATCH(K4,祝日!$B:$B,0),-1)&gt;0,C4,"")</f>
        <v/>
      </c>
      <c r="T4" s="7" t="str">
        <f ca="1">IF(IFERROR(MATCH(L4,祝日!$B:$B,0),-1)&gt;0,D4,"")</f>
        <v/>
      </c>
      <c r="U4" s="7" t="str">
        <f ca="1">IF(IFERROR(MATCH(M4,祝日!$B:$B,0),-1)&gt;0,E4,"")</f>
        <v/>
      </c>
      <c r="V4" s="7" t="str">
        <f ca="1">IF(IFERROR(MATCH(N4,祝日!$B:$B,0),-1)&gt;0,F4,"")</f>
        <v/>
      </c>
      <c r="W4" s="7" t="str">
        <f ca="1">IF(IFERROR(MATCH(O4,祝日!$B:$B,0),-1)&gt;0,G4,"")</f>
        <v/>
      </c>
      <c r="X4" s="7" t="str">
        <f ca="1">IF(IFERROR(MATCH(P4,祝日!$B:$B,0),-1)&gt;0,H4,"")</f>
        <v/>
      </c>
      <c r="Y4" s="7" t="str">
        <f ca="1">IF(IFERROR(MATCH(Q4,祝日!$B:$B,0),-1)&gt;0,I4,"")</f>
        <v/>
      </c>
    </row>
    <row r="5" spans="1:25" ht="60" customHeight="1">
      <c r="A5" s="7">
        <f>A4+1</f>
        <v>1</v>
      </c>
      <c r="B5" s="7"/>
      <c r="C5" s="16">
        <f t="shared" ca="1" si="5"/>
        <v>7</v>
      </c>
      <c r="D5" s="17">
        <f t="shared" ca="1" si="5"/>
        <v>8</v>
      </c>
      <c r="E5" s="17">
        <f t="shared" ca="1" si="5"/>
        <v>9</v>
      </c>
      <c r="F5" s="17">
        <f t="shared" ca="1" si="5"/>
        <v>10</v>
      </c>
      <c r="G5" s="17">
        <f t="shared" ca="1" si="5"/>
        <v>11</v>
      </c>
      <c r="H5" s="17">
        <f t="shared" ca="1" si="5"/>
        <v>12</v>
      </c>
      <c r="I5" s="18">
        <f t="shared" ca="1" si="5"/>
        <v>13</v>
      </c>
      <c r="J5" s="7"/>
      <c r="K5" s="8">
        <f t="shared" ca="1" si="4"/>
        <v>44234</v>
      </c>
      <c r="L5" s="8">
        <f t="shared" ca="1" si="4"/>
        <v>44235</v>
      </c>
      <c r="M5" s="8">
        <f t="shared" ca="1" si="4"/>
        <v>44236</v>
      </c>
      <c r="N5" s="8">
        <f t="shared" ca="1" si="4"/>
        <v>44237</v>
      </c>
      <c r="O5" s="8">
        <f t="shared" ca="1" si="4"/>
        <v>44238</v>
      </c>
      <c r="P5" s="8">
        <f t="shared" ca="1" si="4"/>
        <v>44239</v>
      </c>
      <c r="Q5" s="8">
        <f t="shared" ca="1" si="4"/>
        <v>44240</v>
      </c>
      <c r="R5" s="7"/>
      <c r="S5" s="7" t="str">
        <f ca="1">IF(IFERROR(MATCH(K5,祝日!$B:$B,0),-1)&gt;0,C5,"")</f>
        <v/>
      </c>
      <c r="T5" s="7" t="str">
        <f ca="1">IF(IFERROR(MATCH(L5,祝日!$B:$B,0),-1)&gt;0,D5,"")</f>
        <v/>
      </c>
      <c r="U5" s="7" t="str">
        <f ca="1">IF(IFERROR(MATCH(M5,祝日!$B:$B,0),-1)&gt;0,E5,"")</f>
        <v/>
      </c>
      <c r="V5" s="7" t="str">
        <f ca="1">IF(IFERROR(MATCH(N5,祝日!$B:$B,0),-1)&gt;0,F5,"")</f>
        <v/>
      </c>
      <c r="W5" s="7">
        <f ca="1">IF(IFERROR(MATCH(O5,祝日!$B:$B,0),-1)&gt;0,G5,"")</f>
        <v>11</v>
      </c>
      <c r="X5" s="7" t="str">
        <f ca="1">IF(IFERROR(MATCH(P5,祝日!$B:$B,0),-1)&gt;0,H5,"")</f>
        <v/>
      </c>
      <c r="Y5" s="7" t="str">
        <f ca="1">IF(IFERROR(MATCH(Q5,祝日!$B:$B,0),-1)&gt;0,I5,"")</f>
        <v/>
      </c>
    </row>
    <row r="6" spans="1:25" ht="60" customHeight="1">
      <c r="A6" s="7">
        <f t="shared" ref="A6:A9" si="6">A5+1</f>
        <v>2</v>
      </c>
      <c r="B6" s="7"/>
      <c r="C6" s="16">
        <f t="shared" ca="1" si="5"/>
        <v>14</v>
      </c>
      <c r="D6" s="17">
        <f t="shared" ca="1" si="5"/>
        <v>15</v>
      </c>
      <c r="E6" s="17">
        <f t="shared" ca="1" si="5"/>
        <v>16</v>
      </c>
      <c r="F6" s="17">
        <f t="shared" ca="1" si="5"/>
        <v>17</v>
      </c>
      <c r="G6" s="17">
        <f t="shared" ca="1" si="5"/>
        <v>18</v>
      </c>
      <c r="H6" s="17">
        <f t="shared" ca="1" si="5"/>
        <v>19</v>
      </c>
      <c r="I6" s="18">
        <f t="shared" ca="1" si="5"/>
        <v>20</v>
      </c>
      <c r="J6" s="7"/>
      <c r="K6" s="8">
        <f t="shared" ca="1" si="4"/>
        <v>44241</v>
      </c>
      <c r="L6" s="8">
        <f t="shared" ca="1" si="4"/>
        <v>44242</v>
      </c>
      <c r="M6" s="8">
        <f t="shared" ca="1" si="4"/>
        <v>44243</v>
      </c>
      <c r="N6" s="8">
        <f t="shared" ca="1" si="4"/>
        <v>44244</v>
      </c>
      <c r="O6" s="8">
        <f t="shared" ca="1" si="4"/>
        <v>44245</v>
      </c>
      <c r="P6" s="8">
        <f t="shared" ca="1" si="4"/>
        <v>44246</v>
      </c>
      <c r="Q6" s="8">
        <f t="shared" ca="1" si="4"/>
        <v>44247</v>
      </c>
      <c r="R6" s="7"/>
      <c r="S6" s="7" t="str">
        <f ca="1">IF(IFERROR(MATCH(K6,祝日!$B:$B,0),-1)&gt;0,C6,"")</f>
        <v/>
      </c>
      <c r="T6" s="7" t="str">
        <f ca="1">IF(IFERROR(MATCH(L6,祝日!$B:$B,0),-1)&gt;0,D6,"")</f>
        <v/>
      </c>
      <c r="U6" s="7" t="str">
        <f ca="1">IF(IFERROR(MATCH(M6,祝日!$B:$B,0),-1)&gt;0,E6,"")</f>
        <v/>
      </c>
      <c r="V6" s="7" t="str">
        <f ca="1">IF(IFERROR(MATCH(N6,祝日!$B:$B,0),-1)&gt;0,F6,"")</f>
        <v/>
      </c>
      <c r="W6" s="7" t="str">
        <f ca="1">IF(IFERROR(MATCH(O6,祝日!$B:$B,0),-1)&gt;0,G6,"")</f>
        <v/>
      </c>
      <c r="X6" s="7" t="str">
        <f ca="1">IF(IFERROR(MATCH(P6,祝日!$B:$B,0),-1)&gt;0,H6,"")</f>
        <v/>
      </c>
      <c r="Y6" s="7" t="str">
        <f ca="1">IF(IFERROR(MATCH(Q6,祝日!$B:$B,0),-1)&gt;0,I6,"")</f>
        <v/>
      </c>
    </row>
    <row r="7" spans="1:25" ht="60" customHeight="1">
      <c r="A7" s="7">
        <f t="shared" si="6"/>
        <v>3</v>
      </c>
      <c r="B7" s="7"/>
      <c r="C7" s="16">
        <f t="shared" ca="1" si="5"/>
        <v>21</v>
      </c>
      <c r="D7" s="17">
        <f t="shared" ca="1" si="5"/>
        <v>22</v>
      </c>
      <c r="E7" s="17">
        <f t="shared" ca="1" si="5"/>
        <v>23</v>
      </c>
      <c r="F7" s="17">
        <f t="shared" ca="1" si="5"/>
        <v>24</v>
      </c>
      <c r="G7" s="17">
        <f t="shared" ca="1" si="5"/>
        <v>25</v>
      </c>
      <c r="H7" s="17">
        <f t="shared" ca="1" si="5"/>
        <v>26</v>
      </c>
      <c r="I7" s="18">
        <f t="shared" ca="1" si="5"/>
        <v>27</v>
      </c>
      <c r="J7" s="7"/>
      <c r="K7" s="8">
        <f t="shared" ca="1" si="4"/>
        <v>44248</v>
      </c>
      <c r="L7" s="8">
        <f t="shared" ca="1" si="4"/>
        <v>44249</v>
      </c>
      <c r="M7" s="8">
        <f t="shared" ca="1" si="4"/>
        <v>44250</v>
      </c>
      <c r="N7" s="8">
        <f t="shared" ca="1" si="4"/>
        <v>44251</v>
      </c>
      <c r="O7" s="8">
        <f t="shared" ca="1" si="4"/>
        <v>44252</v>
      </c>
      <c r="P7" s="8">
        <f t="shared" ca="1" si="4"/>
        <v>44253</v>
      </c>
      <c r="Q7" s="8">
        <f t="shared" ca="1" si="4"/>
        <v>44254</v>
      </c>
      <c r="R7" s="7"/>
      <c r="S7" s="7" t="str">
        <f ca="1">IF(IFERROR(MATCH(K7,祝日!$B:$B,0),-1)&gt;0,C7,"")</f>
        <v/>
      </c>
      <c r="T7" s="7" t="str">
        <f ca="1">IF(IFERROR(MATCH(L7,祝日!$B:$B,0),-1)&gt;0,D7,"")</f>
        <v/>
      </c>
      <c r="U7" s="7">
        <f ca="1">IF(IFERROR(MATCH(M7,祝日!$B:$B,0),-1)&gt;0,E7,"")</f>
        <v>23</v>
      </c>
      <c r="V7" s="7" t="str">
        <f ca="1">IF(IFERROR(MATCH(N7,祝日!$B:$B,0),-1)&gt;0,F7,"")</f>
        <v/>
      </c>
      <c r="W7" s="7" t="str">
        <f ca="1">IF(IFERROR(MATCH(O7,祝日!$B:$B,0),-1)&gt;0,G7,"")</f>
        <v/>
      </c>
      <c r="X7" s="7" t="str">
        <f ca="1">IF(IFERROR(MATCH(P7,祝日!$B:$B,0),-1)&gt;0,H7,"")</f>
        <v/>
      </c>
      <c r="Y7" s="7" t="str">
        <f ca="1">IF(IFERROR(MATCH(Q7,祝日!$B:$B,0),-1)&gt;0,I7,"")</f>
        <v/>
      </c>
    </row>
    <row r="8" spans="1:25" ht="60" customHeight="1">
      <c r="A8" s="7">
        <f t="shared" si="6"/>
        <v>4</v>
      </c>
      <c r="B8" s="7"/>
      <c r="C8" s="16">
        <f t="shared" ca="1" si="5"/>
        <v>28</v>
      </c>
      <c r="D8" s="17">
        <f t="shared" ca="1" si="5"/>
        <v>1</v>
      </c>
      <c r="E8" s="17">
        <f t="shared" ca="1" si="5"/>
        <v>2</v>
      </c>
      <c r="F8" s="17">
        <f t="shared" ca="1" si="5"/>
        <v>3</v>
      </c>
      <c r="G8" s="17">
        <f t="shared" ca="1" si="5"/>
        <v>4</v>
      </c>
      <c r="H8" s="17">
        <f t="shared" ca="1" si="5"/>
        <v>5</v>
      </c>
      <c r="I8" s="18">
        <f t="shared" ca="1" si="5"/>
        <v>6</v>
      </c>
      <c r="J8" s="7"/>
      <c r="K8" s="8">
        <f t="shared" ca="1" si="4"/>
        <v>44255</v>
      </c>
      <c r="L8" s="8">
        <f t="shared" ca="1" si="4"/>
        <v>44256</v>
      </c>
      <c r="M8" s="8">
        <f t="shared" ca="1" si="4"/>
        <v>44257</v>
      </c>
      <c r="N8" s="8">
        <f t="shared" ca="1" si="4"/>
        <v>44258</v>
      </c>
      <c r="O8" s="8">
        <f t="shared" ca="1" si="4"/>
        <v>44259</v>
      </c>
      <c r="P8" s="8">
        <f t="shared" ca="1" si="4"/>
        <v>44260</v>
      </c>
      <c r="Q8" s="8">
        <f t="shared" ca="1" si="4"/>
        <v>44261</v>
      </c>
      <c r="R8" s="7"/>
      <c r="S8" s="7" t="str">
        <f ca="1">IF(IFERROR(MATCH(K8,祝日!$B:$B,0),-1)&gt;0,C8,"")</f>
        <v/>
      </c>
      <c r="T8" s="7" t="str">
        <f ca="1">IF(IFERROR(MATCH(L8,祝日!$B:$B,0),-1)&gt;0,D8,"")</f>
        <v/>
      </c>
      <c r="U8" s="7" t="str">
        <f ca="1">IF(IFERROR(MATCH(M8,祝日!$B:$B,0),-1)&gt;0,E8,"")</f>
        <v/>
      </c>
      <c r="V8" s="7" t="str">
        <f ca="1">IF(IFERROR(MATCH(N8,祝日!$B:$B,0),-1)&gt;0,F8,"")</f>
        <v/>
      </c>
      <c r="W8" s="7" t="str">
        <f ca="1">IF(IFERROR(MATCH(O8,祝日!$B:$B,0),-1)&gt;0,G8,"")</f>
        <v/>
      </c>
      <c r="X8" s="7" t="str">
        <f ca="1">IF(IFERROR(MATCH(P8,祝日!$B:$B,0),-1)&gt;0,H8,"")</f>
        <v/>
      </c>
      <c r="Y8" s="7" t="str">
        <f ca="1">IF(IFERROR(MATCH(Q8,祝日!$B:$B,0),-1)&gt;0,I8,"")</f>
        <v/>
      </c>
    </row>
    <row r="9" spans="1:25" ht="60" customHeight="1" thickBot="1">
      <c r="A9" s="7">
        <f t="shared" si="6"/>
        <v>5</v>
      </c>
      <c r="B9" s="7"/>
      <c r="C9" s="19">
        <f t="shared" ca="1" si="5"/>
        <v>7</v>
      </c>
      <c r="D9" s="20">
        <f t="shared" ca="1" si="5"/>
        <v>8</v>
      </c>
      <c r="E9" s="20">
        <f t="shared" ca="1" si="5"/>
        <v>9</v>
      </c>
      <c r="F9" s="20">
        <f t="shared" ca="1" si="5"/>
        <v>10</v>
      </c>
      <c r="G9" s="20">
        <f t="shared" ca="1" si="5"/>
        <v>11</v>
      </c>
      <c r="H9" s="20">
        <f t="shared" ca="1" si="5"/>
        <v>12</v>
      </c>
      <c r="I9" s="21">
        <f t="shared" ca="1" si="5"/>
        <v>13</v>
      </c>
      <c r="J9" s="7"/>
      <c r="K9" s="8">
        <f t="shared" ca="1" si="4"/>
        <v>44262</v>
      </c>
      <c r="L9" s="8">
        <f t="shared" ca="1" si="4"/>
        <v>44263</v>
      </c>
      <c r="M9" s="8">
        <f t="shared" ca="1" si="4"/>
        <v>44264</v>
      </c>
      <c r="N9" s="8">
        <f t="shared" ca="1" si="4"/>
        <v>44265</v>
      </c>
      <c r="O9" s="8">
        <f t="shared" ca="1" si="4"/>
        <v>44266</v>
      </c>
      <c r="P9" s="8">
        <f t="shared" ca="1" si="4"/>
        <v>44267</v>
      </c>
      <c r="Q9" s="8">
        <f t="shared" ca="1" si="4"/>
        <v>44268</v>
      </c>
      <c r="R9" s="7"/>
      <c r="S9" s="7" t="str">
        <f ca="1">IF(IFERROR(MATCH(K9,祝日!$B:$B,0),-1)&gt;0,C9,"")</f>
        <v/>
      </c>
      <c r="T9" s="7" t="str">
        <f ca="1">IF(IFERROR(MATCH(L9,祝日!$B:$B,0),-1)&gt;0,D9,"")</f>
        <v/>
      </c>
      <c r="U9" s="7" t="str">
        <f ca="1">IF(IFERROR(MATCH(M9,祝日!$B:$B,0),-1)&gt;0,E9,"")</f>
        <v/>
      </c>
      <c r="V9" s="7" t="str">
        <f ca="1">IF(IFERROR(MATCH(N9,祝日!$B:$B,0),-1)&gt;0,F9,"")</f>
        <v/>
      </c>
      <c r="W9" s="7" t="str">
        <f ca="1">IF(IFERROR(MATCH(O9,祝日!$B:$B,0),-1)&gt;0,G9,"")</f>
        <v/>
      </c>
      <c r="X9" s="7" t="str">
        <f ca="1">IF(IFERROR(MATCH(P9,祝日!$B:$B,0),-1)&gt;0,H9,"")</f>
        <v/>
      </c>
      <c r="Y9" s="7" t="str">
        <f ca="1">IF(IFERROR(MATCH(Q9,祝日!$B:$B,0),-1)&gt;0,I9,"")</f>
        <v/>
      </c>
    </row>
  </sheetData>
  <mergeCells count="1">
    <mergeCell ref="C2:I2"/>
  </mergeCells>
  <phoneticPr fontId="2"/>
  <conditionalFormatting sqref="C4:I9">
    <cfRule type="cellIs" dxfId="32" priority="3" operator="equal">
      <formula>S4</formula>
    </cfRule>
  </conditionalFormatting>
  <conditionalFormatting sqref="C4:H4">
    <cfRule type="cellIs" dxfId="31" priority="2" operator="greaterThan">
      <formula>7</formula>
    </cfRule>
  </conditionalFormatting>
  <conditionalFormatting sqref="C8:I9">
    <cfRule type="cellIs" dxfId="30" priority="1" operator="lessThanOrEqual">
      <formula>14</formula>
    </cfRule>
  </conditionalFormatting>
  <pageMargins left="0.25" right="0.25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526F5-BDD5-EA48-8B2E-66F084077C03}">
  <sheetPr codeName="Sheet4"/>
  <dimension ref="A1:Y9"/>
  <sheetViews>
    <sheetView workbookViewId="0">
      <selection activeCell="C2" sqref="C2:I2"/>
    </sheetView>
  </sheetViews>
  <sheetFormatPr baseColWidth="10" defaultColWidth="18.83203125" defaultRowHeight="60" customHeight="1"/>
  <cols>
    <col min="3" max="3" width="18.83203125" style="10"/>
    <col min="9" max="9" width="18.83203125" style="12"/>
  </cols>
  <sheetData>
    <row r="1" spans="1:25" ht="60" customHeight="1" thickBot="1">
      <c r="A1" s="7">
        <f ca="1">WEEKDAY($C$2)</f>
        <v>2</v>
      </c>
      <c r="B1" s="7">
        <v>0</v>
      </c>
      <c r="C1" s="9">
        <f>B1+1</f>
        <v>1</v>
      </c>
      <c r="D1" s="7">
        <f t="shared" ref="D1:I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11">
        <f t="shared" si="0"/>
        <v>7</v>
      </c>
      <c r="J1" s="7">
        <v>0</v>
      </c>
      <c r="K1" s="7">
        <f>J1+1</f>
        <v>1</v>
      </c>
      <c r="L1" s="7">
        <f t="shared" ref="L1:Q1" si="1">K1+1</f>
        <v>2</v>
      </c>
      <c r="M1" s="7">
        <f t="shared" si="1"/>
        <v>3</v>
      </c>
      <c r="N1" s="7">
        <f t="shared" si="1"/>
        <v>4</v>
      </c>
      <c r="O1" s="7">
        <f t="shared" si="1"/>
        <v>5</v>
      </c>
      <c r="P1" s="7">
        <f t="shared" si="1"/>
        <v>6</v>
      </c>
      <c r="Q1" s="7">
        <f t="shared" si="1"/>
        <v>7</v>
      </c>
      <c r="R1" s="7">
        <v>0</v>
      </c>
      <c r="S1" s="7">
        <f>R1+1</f>
        <v>1</v>
      </c>
      <c r="T1" s="7">
        <f t="shared" ref="T1:Y1" si="2">S1+1</f>
        <v>2</v>
      </c>
      <c r="U1" s="7">
        <f t="shared" si="2"/>
        <v>3</v>
      </c>
      <c r="V1" s="7">
        <f t="shared" si="2"/>
        <v>4</v>
      </c>
      <c r="W1" s="7">
        <f t="shared" si="2"/>
        <v>5</v>
      </c>
      <c r="X1" s="7">
        <f t="shared" si="2"/>
        <v>6</v>
      </c>
      <c r="Y1" s="7">
        <f t="shared" si="2"/>
        <v>7</v>
      </c>
    </row>
    <row r="2" spans="1:25" ht="60" customHeight="1">
      <c r="A2" s="7"/>
      <c r="B2" s="7"/>
      <c r="C2" s="22">
        <f ca="1">DATE(YEAR(当月カレンダー!$C$2), MONTH(当月カレンダー!$C$2)+2, 1)</f>
        <v>44256</v>
      </c>
      <c r="D2" s="23"/>
      <c r="E2" s="23"/>
      <c r="F2" s="23"/>
      <c r="G2" s="23"/>
      <c r="H2" s="23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60" customHeight="1">
      <c r="A3" s="7">
        <v>-1</v>
      </c>
      <c r="B3" s="7"/>
      <c r="C3" s="13">
        <f ca="1">DATE(YEAR($C$2),MONTH($C$2),1-$A$1+C$1+7*$A3)</f>
        <v>44248</v>
      </c>
      <c r="D3" s="14">
        <f t="shared" ref="D3:I3" ca="1" si="3">DATE(YEAR($C$2),MONTH($C$2),1-$A$1+D$1+7*$A3)</f>
        <v>44249</v>
      </c>
      <c r="E3" s="14">
        <f t="shared" ca="1" si="3"/>
        <v>44250</v>
      </c>
      <c r="F3" s="14">
        <f t="shared" ca="1" si="3"/>
        <v>44251</v>
      </c>
      <c r="G3" s="14">
        <f t="shared" ca="1" si="3"/>
        <v>44252</v>
      </c>
      <c r="H3" s="14">
        <f t="shared" ca="1" si="3"/>
        <v>44253</v>
      </c>
      <c r="I3" s="15">
        <f t="shared" ca="1" si="3"/>
        <v>44254</v>
      </c>
      <c r="J3" s="7"/>
      <c r="K3" s="8">
        <f t="shared" ref="K3:Q9" ca="1" si="4">DATE(YEAR($C$2),MONTH($C$2),1-$A$1+K$1+7*$A3)</f>
        <v>44248</v>
      </c>
      <c r="L3" s="8">
        <f t="shared" ca="1" si="4"/>
        <v>44249</v>
      </c>
      <c r="M3" s="8">
        <f t="shared" ca="1" si="4"/>
        <v>44250</v>
      </c>
      <c r="N3" s="8">
        <f t="shared" ca="1" si="4"/>
        <v>44251</v>
      </c>
      <c r="O3" s="8">
        <f t="shared" ca="1" si="4"/>
        <v>44252</v>
      </c>
      <c r="P3" s="8">
        <f t="shared" ca="1" si="4"/>
        <v>44253</v>
      </c>
      <c r="Q3" s="8">
        <f t="shared" ca="1" si="4"/>
        <v>44254</v>
      </c>
      <c r="R3" s="7"/>
      <c r="S3" s="7"/>
      <c r="T3" s="7"/>
      <c r="U3" s="7"/>
      <c r="V3" s="7"/>
      <c r="W3" s="7"/>
      <c r="X3" s="7"/>
      <c r="Y3" s="7"/>
    </row>
    <row r="4" spans="1:25" ht="60" customHeight="1">
      <c r="A4" s="7">
        <f>A3+1</f>
        <v>0</v>
      </c>
      <c r="B4" s="7"/>
      <c r="C4" s="16">
        <f t="shared" ref="C4:I9" ca="1" si="5">DAY(DATE(YEAR($C$2),MONTH($C$2),1-$A$1+C$1+7*$A4))</f>
        <v>28</v>
      </c>
      <c r="D4" s="17">
        <f t="shared" ca="1" si="5"/>
        <v>1</v>
      </c>
      <c r="E4" s="17">
        <f t="shared" ca="1" si="5"/>
        <v>2</v>
      </c>
      <c r="F4" s="17">
        <f t="shared" ca="1" si="5"/>
        <v>3</v>
      </c>
      <c r="G4" s="17">
        <f t="shared" ca="1" si="5"/>
        <v>4</v>
      </c>
      <c r="H4" s="17">
        <f t="shared" ca="1" si="5"/>
        <v>5</v>
      </c>
      <c r="I4" s="18">
        <f t="shared" ca="1" si="5"/>
        <v>6</v>
      </c>
      <c r="J4" s="7"/>
      <c r="K4" s="8">
        <f t="shared" ca="1" si="4"/>
        <v>44255</v>
      </c>
      <c r="L4" s="8">
        <f t="shared" ca="1" si="4"/>
        <v>44256</v>
      </c>
      <c r="M4" s="8">
        <f t="shared" ca="1" si="4"/>
        <v>44257</v>
      </c>
      <c r="N4" s="8">
        <f t="shared" ca="1" si="4"/>
        <v>44258</v>
      </c>
      <c r="O4" s="8">
        <f t="shared" ca="1" si="4"/>
        <v>44259</v>
      </c>
      <c r="P4" s="8">
        <f t="shared" ca="1" si="4"/>
        <v>44260</v>
      </c>
      <c r="Q4" s="8">
        <f t="shared" ca="1" si="4"/>
        <v>44261</v>
      </c>
      <c r="R4" s="7"/>
      <c r="S4" s="7" t="str">
        <f ca="1">IF(IFERROR(MATCH(K4,祝日!$B:$B,0),-1)&gt;0,C4,"")</f>
        <v/>
      </c>
      <c r="T4" s="7" t="str">
        <f ca="1">IF(IFERROR(MATCH(L4,祝日!$B:$B,0),-1)&gt;0,D4,"")</f>
        <v/>
      </c>
      <c r="U4" s="7" t="str">
        <f ca="1">IF(IFERROR(MATCH(M4,祝日!$B:$B,0),-1)&gt;0,E4,"")</f>
        <v/>
      </c>
      <c r="V4" s="7" t="str">
        <f ca="1">IF(IFERROR(MATCH(N4,祝日!$B:$B,0),-1)&gt;0,F4,"")</f>
        <v/>
      </c>
      <c r="W4" s="7" t="str">
        <f ca="1">IF(IFERROR(MATCH(O4,祝日!$B:$B,0),-1)&gt;0,G4,"")</f>
        <v/>
      </c>
      <c r="X4" s="7" t="str">
        <f ca="1">IF(IFERROR(MATCH(P4,祝日!$B:$B,0),-1)&gt;0,H4,"")</f>
        <v/>
      </c>
      <c r="Y4" s="7" t="str">
        <f ca="1">IF(IFERROR(MATCH(Q4,祝日!$B:$B,0),-1)&gt;0,I4,"")</f>
        <v/>
      </c>
    </row>
    <row r="5" spans="1:25" ht="60" customHeight="1">
      <c r="A5" s="7">
        <f>A4+1</f>
        <v>1</v>
      </c>
      <c r="B5" s="7"/>
      <c r="C5" s="16">
        <f t="shared" ca="1" si="5"/>
        <v>7</v>
      </c>
      <c r="D5" s="17">
        <f t="shared" ca="1" si="5"/>
        <v>8</v>
      </c>
      <c r="E5" s="17">
        <f t="shared" ca="1" si="5"/>
        <v>9</v>
      </c>
      <c r="F5" s="17">
        <f t="shared" ca="1" si="5"/>
        <v>10</v>
      </c>
      <c r="G5" s="17">
        <f t="shared" ca="1" si="5"/>
        <v>11</v>
      </c>
      <c r="H5" s="17">
        <f t="shared" ca="1" si="5"/>
        <v>12</v>
      </c>
      <c r="I5" s="18">
        <f t="shared" ca="1" si="5"/>
        <v>13</v>
      </c>
      <c r="J5" s="7"/>
      <c r="K5" s="8">
        <f t="shared" ca="1" si="4"/>
        <v>44262</v>
      </c>
      <c r="L5" s="8">
        <f t="shared" ca="1" si="4"/>
        <v>44263</v>
      </c>
      <c r="M5" s="8">
        <f t="shared" ca="1" si="4"/>
        <v>44264</v>
      </c>
      <c r="N5" s="8">
        <f t="shared" ca="1" si="4"/>
        <v>44265</v>
      </c>
      <c r="O5" s="8">
        <f t="shared" ca="1" si="4"/>
        <v>44266</v>
      </c>
      <c r="P5" s="8">
        <f t="shared" ca="1" si="4"/>
        <v>44267</v>
      </c>
      <c r="Q5" s="8">
        <f t="shared" ca="1" si="4"/>
        <v>44268</v>
      </c>
      <c r="R5" s="7"/>
      <c r="S5" s="7" t="str">
        <f ca="1">IF(IFERROR(MATCH(K5,祝日!$B:$B,0),-1)&gt;0,C5,"")</f>
        <v/>
      </c>
      <c r="T5" s="7" t="str">
        <f ca="1">IF(IFERROR(MATCH(L5,祝日!$B:$B,0),-1)&gt;0,D5,"")</f>
        <v/>
      </c>
      <c r="U5" s="7" t="str">
        <f ca="1">IF(IFERROR(MATCH(M5,祝日!$B:$B,0),-1)&gt;0,E5,"")</f>
        <v/>
      </c>
      <c r="V5" s="7" t="str">
        <f ca="1">IF(IFERROR(MATCH(N5,祝日!$B:$B,0),-1)&gt;0,F5,"")</f>
        <v/>
      </c>
      <c r="W5" s="7" t="str">
        <f ca="1">IF(IFERROR(MATCH(O5,祝日!$B:$B,0),-1)&gt;0,G5,"")</f>
        <v/>
      </c>
      <c r="X5" s="7" t="str">
        <f ca="1">IF(IFERROR(MATCH(P5,祝日!$B:$B,0),-1)&gt;0,H5,"")</f>
        <v/>
      </c>
      <c r="Y5" s="7" t="str">
        <f ca="1">IF(IFERROR(MATCH(Q5,祝日!$B:$B,0),-1)&gt;0,I5,"")</f>
        <v/>
      </c>
    </row>
    <row r="6" spans="1:25" ht="60" customHeight="1">
      <c r="A6" s="7">
        <f t="shared" ref="A6:A9" si="6">A5+1</f>
        <v>2</v>
      </c>
      <c r="B6" s="7"/>
      <c r="C6" s="16">
        <f t="shared" ca="1" si="5"/>
        <v>14</v>
      </c>
      <c r="D6" s="17">
        <f t="shared" ca="1" si="5"/>
        <v>15</v>
      </c>
      <c r="E6" s="17">
        <f t="shared" ca="1" si="5"/>
        <v>16</v>
      </c>
      <c r="F6" s="17">
        <f t="shared" ca="1" si="5"/>
        <v>17</v>
      </c>
      <c r="G6" s="17">
        <f t="shared" ca="1" si="5"/>
        <v>18</v>
      </c>
      <c r="H6" s="17">
        <f t="shared" ca="1" si="5"/>
        <v>19</v>
      </c>
      <c r="I6" s="18">
        <f t="shared" ca="1" si="5"/>
        <v>20</v>
      </c>
      <c r="J6" s="7"/>
      <c r="K6" s="8">
        <f t="shared" ca="1" si="4"/>
        <v>44269</v>
      </c>
      <c r="L6" s="8">
        <f t="shared" ca="1" si="4"/>
        <v>44270</v>
      </c>
      <c r="M6" s="8">
        <f t="shared" ca="1" si="4"/>
        <v>44271</v>
      </c>
      <c r="N6" s="8">
        <f t="shared" ca="1" si="4"/>
        <v>44272</v>
      </c>
      <c r="O6" s="8">
        <f t="shared" ca="1" si="4"/>
        <v>44273</v>
      </c>
      <c r="P6" s="8">
        <f t="shared" ca="1" si="4"/>
        <v>44274</v>
      </c>
      <c r="Q6" s="8">
        <f t="shared" ca="1" si="4"/>
        <v>44275</v>
      </c>
      <c r="R6" s="7"/>
      <c r="S6" s="7" t="str">
        <f ca="1">IF(IFERROR(MATCH(K6,祝日!$B:$B,0),-1)&gt;0,C6,"")</f>
        <v/>
      </c>
      <c r="T6" s="7" t="str">
        <f ca="1">IF(IFERROR(MATCH(L6,祝日!$B:$B,0),-1)&gt;0,D6,"")</f>
        <v/>
      </c>
      <c r="U6" s="7" t="str">
        <f ca="1">IF(IFERROR(MATCH(M6,祝日!$B:$B,0),-1)&gt;0,E6,"")</f>
        <v/>
      </c>
      <c r="V6" s="7" t="str">
        <f ca="1">IF(IFERROR(MATCH(N6,祝日!$B:$B,0),-1)&gt;0,F6,"")</f>
        <v/>
      </c>
      <c r="W6" s="7" t="str">
        <f ca="1">IF(IFERROR(MATCH(O6,祝日!$B:$B,0),-1)&gt;0,G6,"")</f>
        <v/>
      </c>
      <c r="X6" s="7" t="str">
        <f ca="1">IF(IFERROR(MATCH(P6,祝日!$B:$B,0),-1)&gt;0,H6,"")</f>
        <v/>
      </c>
      <c r="Y6" s="7">
        <f ca="1">IF(IFERROR(MATCH(Q6,祝日!$B:$B,0),-1)&gt;0,I6,"")</f>
        <v>20</v>
      </c>
    </row>
    <row r="7" spans="1:25" ht="60" customHeight="1">
      <c r="A7" s="7">
        <f t="shared" si="6"/>
        <v>3</v>
      </c>
      <c r="B7" s="7"/>
      <c r="C7" s="16">
        <f t="shared" ca="1" si="5"/>
        <v>21</v>
      </c>
      <c r="D7" s="17">
        <f t="shared" ca="1" si="5"/>
        <v>22</v>
      </c>
      <c r="E7" s="17">
        <f t="shared" ca="1" si="5"/>
        <v>23</v>
      </c>
      <c r="F7" s="17">
        <f t="shared" ca="1" si="5"/>
        <v>24</v>
      </c>
      <c r="G7" s="17">
        <f t="shared" ca="1" si="5"/>
        <v>25</v>
      </c>
      <c r="H7" s="17">
        <f t="shared" ca="1" si="5"/>
        <v>26</v>
      </c>
      <c r="I7" s="18">
        <f t="shared" ca="1" si="5"/>
        <v>27</v>
      </c>
      <c r="J7" s="7"/>
      <c r="K7" s="8">
        <f t="shared" ca="1" si="4"/>
        <v>44276</v>
      </c>
      <c r="L7" s="8">
        <f t="shared" ca="1" si="4"/>
        <v>44277</v>
      </c>
      <c r="M7" s="8">
        <f t="shared" ca="1" si="4"/>
        <v>44278</v>
      </c>
      <c r="N7" s="8">
        <f t="shared" ca="1" si="4"/>
        <v>44279</v>
      </c>
      <c r="O7" s="8">
        <f t="shared" ca="1" si="4"/>
        <v>44280</v>
      </c>
      <c r="P7" s="8">
        <f t="shared" ca="1" si="4"/>
        <v>44281</v>
      </c>
      <c r="Q7" s="8">
        <f t="shared" ca="1" si="4"/>
        <v>44282</v>
      </c>
      <c r="R7" s="7"/>
      <c r="S7" s="7" t="str">
        <f ca="1">IF(IFERROR(MATCH(K7,祝日!$B:$B,0),-1)&gt;0,C7,"")</f>
        <v/>
      </c>
      <c r="T7" s="7" t="str">
        <f ca="1">IF(IFERROR(MATCH(L7,祝日!$B:$B,0),-1)&gt;0,D7,"")</f>
        <v/>
      </c>
      <c r="U7" s="7" t="str">
        <f ca="1">IF(IFERROR(MATCH(M7,祝日!$B:$B,0),-1)&gt;0,E7,"")</f>
        <v/>
      </c>
      <c r="V7" s="7" t="str">
        <f ca="1">IF(IFERROR(MATCH(N7,祝日!$B:$B,0),-1)&gt;0,F7,"")</f>
        <v/>
      </c>
      <c r="W7" s="7" t="str">
        <f ca="1">IF(IFERROR(MATCH(O7,祝日!$B:$B,0),-1)&gt;0,G7,"")</f>
        <v/>
      </c>
      <c r="X7" s="7" t="str">
        <f ca="1">IF(IFERROR(MATCH(P7,祝日!$B:$B,0),-1)&gt;0,H7,"")</f>
        <v/>
      </c>
      <c r="Y7" s="7" t="str">
        <f ca="1">IF(IFERROR(MATCH(Q7,祝日!$B:$B,0),-1)&gt;0,I7,"")</f>
        <v/>
      </c>
    </row>
    <row r="8" spans="1:25" ht="60" customHeight="1">
      <c r="A8" s="7">
        <f t="shared" si="6"/>
        <v>4</v>
      </c>
      <c r="B8" s="7"/>
      <c r="C8" s="16">
        <f t="shared" ca="1" si="5"/>
        <v>28</v>
      </c>
      <c r="D8" s="17">
        <f t="shared" ca="1" si="5"/>
        <v>29</v>
      </c>
      <c r="E8" s="17">
        <f t="shared" ca="1" si="5"/>
        <v>30</v>
      </c>
      <c r="F8" s="17">
        <f t="shared" ca="1" si="5"/>
        <v>31</v>
      </c>
      <c r="G8" s="17">
        <f t="shared" ca="1" si="5"/>
        <v>1</v>
      </c>
      <c r="H8" s="17">
        <f t="shared" ca="1" si="5"/>
        <v>2</v>
      </c>
      <c r="I8" s="18">
        <f t="shared" ca="1" si="5"/>
        <v>3</v>
      </c>
      <c r="J8" s="7"/>
      <c r="K8" s="8">
        <f t="shared" ca="1" si="4"/>
        <v>44283</v>
      </c>
      <c r="L8" s="8">
        <f t="shared" ca="1" si="4"/>
        <v>44284</v>
      </c>
      <c r="M8" s="8">
        <f t="shared" ca="1" si="4"/>
        <v>44285</v>
      </c>
      <c r="N8" s="8">
        <f t="shared" ca="1" si="4"/>
        <v>44286</v>
      </c>
      <c r="O8" s="8">
        <f t="shared" ca="1" si="4"/>
        <v>44287</v>
      </c>
      <c r="P8" s="8">
        <f t="shared" ca="1" si="4"/>
        <v>44288</v>
      </c>
      <c r="Q8" s="8">
        <f t="shared" ca="1" si="4"/>
        <v>44289</v>
      </c>
      <c r="R8" s="7"/>
      <c r="S8" s="7" t="str">
        <f ca="1">IF(IFERROR(MATCH(K8,祝日!$B:$B,0),-1)&gt;0,C8,"")</f>
        <v/>
      </c>
      <c r="T8" s="7" t="str">
        <f ca="1">IF(IFERROR(MATCH(L8,祝日!$B:$B,0),-1)&gt;0,D8,"")</f>
        <v/>
      </c>
      <c r="U8" s="7" t="str">
        <f ca="1">IF(IFERROR(MATCH(M8,祝日!$B:$B,0),-1)&gt;0,E8,"")</f>
        <v/>
      </c>
      <c r="V8" s="7" t="str">
        <f ca="1">IF(IFERROR(MATCH(N8,祝日!$B:$B,0),-1)&gt;0,F8,"")</f>
        <v/>
      </c>
      <c r="W8" s="7" t="str">
        <f ca="1">IF(IFERROR(MATCH(O8,祝日!$B:$B,0),-1)&gt;0,G8,"")</f>
        <v/>
      </c>
      <c r="X8" s="7" t="str">
        <f ca="1">IF(IFERROR(MATCH(P8,祝日!$B:$B,0),-1)&gt;0,H8,"")</f>
        <v/>
      </c>
      <c r="Y8" s="7" t="str">
        <f ca="1">IF(IFERROR(MATCH(Q8,祝日!$B:$B,0),-1)&gt;0,I8,"")</f>
        <v/>
      </c>
    </row>
    <row r="9" spans="1:25" ht="60" customHeight="1" thickBot="1">
      <c r="A9" s="7">
        <f t="shared" si="6"/>
        <v>5</v>
      </c>
      <c r="B9" s="7"/>
      <c r="C9" s="19">
        <f t="shared" ca="1" si="5"/>
        <v>4</v>
      </c>
      <c r="D9" s="20">
        <f t="shared" ca="1" si="5"/>
        <v>5</v>
      </c>
      <c r="E9" s="20">
        <f t="shared" ca="1" si="5"/>
        <v>6</v>
      </c>
      <c r="F9" s="20">
        <f t="shared" ca="1" si="5"/>
        <v>7</v>
      </c>
      <c r="G9" s="20">
        <f t="shared" ca="1" si="5"/>
        <v>8</v>
      </c>
      <c r="H9" s="20">
        <f t="shared" ca="1" si="5"/>
        <v>9</v>
      </c>
      <c r="I9" s="21">
        <f t="shared" ca="1" si="5"/>
        <v>10</v>
      </c>
      <c r="J9" s="7"/>
      <c r="K9" s="8">
        <f t="shared" ca="1" si="4"/>
        <v>44290</v>
      </c>
      <c r="L9" s="8">
        <f t="shared" ca="1" si="4"/>
        <v>44291</v>
      </c>
      <c r="M9" s="8">
        <f t="shared" ca="1" si="4"/>
        <v>44292</v>
      </c>
      <c r="N9" s="8">
        <f t="shared" ca="1" si="4"/>
        <v>44293</v>
      </c>
      <c r="O9" s="8">
        <f t="shared" ca="1" si="4"/>
        <v>44294</v>
      </c>
      <c r="P9" s="8">
        <f t="shared" ca="1" si="4"/>
        <v>44295</v>
      </c>
      <c r="Q9" s="8">
        <f t="shared" ca="1" si="4"/>
        <v>44296</v>
      </c>
      <c r="R9" s="7"/>
      <c r="S9" s="7" t="str">
        <f ca="1">IF(IFERROR(MATCH(K9,祝日!$B:$B,0),-1)&gt;0,C9,"")</f>
        <v/>
      </c>
      <c r="T9" s="7" t="str">
        <f ca="1">IF(IFERROR(MATCH(L9,祝日!$B:$B,0),-1)&gt;0,D9,"")</f>
        <v/>
      </c>
      <c r="U9" s="7" t="str">
        <f ca="1">IF(IFERROR(MATCH(M9,祝日!$B:$B,0),-1)&gt;0,E9,"")</f>
        <v/>
      </c>
      <c r="V9" s="7" t="str">
        <f ca="1">IF(IFERROR(MATCH(N9,祝日!$B:$B,0),-1)&gt;0,F9,"")</f>
        <v/>
      </c>
      <c r="W9" s="7" t="str">
        <f ca="1">IF(IFERROR(MATCH(O9,祝日!$B:$B,0),-1)&gt;0,G9,"")</f>
        <v/>
      </c>
      <c r="X9" s="7" t="str">
        <f ca="1">IF(IFERROR(MATCH(P9,祝日!$B:$B,0),-1)&gt;0,H9,"")</f>
        <v/>
      </c>
      <c r="Y9" s="7" t="str">
        <f ca="1">IF(IFERROR(MATCH(Q9,祝日!$B:$B,0),-1)&gt;0,I9,"")</f>
        <v/>
      </c>
    </row>
  </sheetData>
  <mergeCells count="1">
    <mergeCell ref="C2:I2"/>
  </mergeCells>
  <phoneticPr fontId="2"/>
  <conditionalFormatting sqref="C4:I9">
    <cfRule type="cellIs" dxfId="29" priority="3" operator="equal">
      <formula>S4</formula>
    </cfRule>
  </conditionalFormatting>
  <conditionalFormatting sqref="C4:H4">
    <cfRule type="cellIs" dxfId="28" priority="2" operator="greaterThan">
      <formula>7</formula>
    </cfRule>
  </conditionalFormatting>
  <conditionalFormatting sqref="C8:I9">
    <cfRule type="cellIs" dxfId="27" priority="1" operator="lessThanOrEqual">
      <formula>14</formula>
    </cfRule>
  </conditionalFormatting>
  <pageMargins left="0.25" right="0.25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A1C0A-F68F-4E44-AD67-7E5DDE1A3B19}">
  <sheetPr codeName="Sheet5"/>
  <dimension ref="A1:Y9"/>
  <sheetViews>
    <sheetView workbookViewId="0">
      <selection activeCell="C2" sqref="C2:I2"/>
    </sheetView>
  </sheetViews>
  <sheetFormatPr baseColWidth="10" defaultColWidth="18.83203125" defaultRowHeight="60" customHeight="1"/>
  <cols>
    <col min="3" max="3" width="18.83203125" style="10"/>
    <col min="9" max="9" width="18.83203125" style="12"/>
  </cols>
  <sheetData>
    <row r="1" spans="1:25" ht="60" customHeight="1" thickBot="1">
      <c r="A1" s="7">
        <f ca="1">WEEKDAY($C$2)</f>
        <v>5</v>
      </c>
      <c r="B1" s="7">
        <v>0</v>
      </c>
      <c r="C1" s="9">
        <f>B1+1</f>
        <v>1</v>
      </c>
      <c r="D1" s="7">
        <f t="shared" ref="D1:I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11">
        <f t="shared" si="0"/>
        <v>7</v>
      </c>
      <c r="J1" s="7">
        <v>0</v>
      </c>
      <c r="K1" s="7">
        <f>J1+1</f>
        <v>1</v>
      </c>
      <c r="L1" s="7">
        <f t="shared" ref="L1:Q1" si="1">K1+1</f>
        <v>2</v>
      </c>
      <c r="M1" s="7">
        <f t="shared" si="1"/>
        <v>3</v>
      </c>
      <c r="N1" s="7">
        <f t="shared" si="1"/>
        <v>4</v>
      </c>
      <c r="O1" s="7">
        <f t="shared" si="1"/>
        <v>5</v>
      </c>
      <c r="P1" s="7">
        <f t="shared" si="1"/>
        <v>6</v>
      </c>
      <c r="Q1" s="7">
        <f t="shared" si="1"/>
        <v>7</v>
      </c>
      <c r="R1" s="7">
        <v>0</v>
      </c>
      <c r="S1" s="7">
        <f>R1+1</f>
        <v>1</v>
      </c>
      <c r="T1" s="7">
        <f t="shared" ref="T1:Y1" si="2">S1+1</f>
        <v>2</v>
      </c>
      <c r="U1" s="7">
        <f t="shared" si="2"/>
        <v>3</v>
      </c>
      <c r="V1" s="7">
        <f t="shared" si="2"/>
        <v>4</v>
      </c>
      <c r="W1" s="7">
        <f t="shared" si="2"/>
        <v>5</v>
      </c>
      <c r="X1" s="7">
        <f t="shared" si="2"/>
        <v>6</v>
      </c>
      <c r="Y1" s="7">
        <f t="shared" si="2"/>
        <v>7</v>
      </c>
    </row>
    <row r="2" spans="1:25" ht="60" customHeight="1">
      <c r="A2" s="7"/>
      <c r="B2" s="7"/>
      <c r="C2" s="22">
        <f ca="1">DATE(YEAR(当月カレンダー!$C$2), MONTH(当月カレンダー!$C$2)+3, 1)</f>
        <v>44287</v>
      </c>
      <c r="D2" s="23"/>
      <c r="E2" s="23"/>
      <c r="F2" s="23"/>
      <c r="G2" s="23"/>
      <c r="H2" s="23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60" customHeight="1">
      <c r="A3" s="7">
        <v>-1</v>
      </c>
      <c r="B3" s="7"/>
      <c r="C3" s="13">
        <f ca="1">DATE(YEAR($C$2),MONTH($C$2),1-$A$1+C$1+7*$A3)</f>
        <v>44276</v>
      </c>
      <c r="D3" s="14">
        <f t="shared" ref="D3:I3" ca="1" si="3">DATE(YEAR($C$2),MONTH($C$2),1-$A$1+D$1+7*$A3)</f>
        <v>44277</v>
      </c>
      <c r="E3" s="14">
        <f t="shared" ca="1" si="3"/>
        <v>44278</v>
      </c>
      <c r="F3" s="14">
        <f t="shared" ca="1" si="3"/>
        <v>44279</v>
      </c>
      <c r="G3" s="14">
        <f t="shared" ca="1" si="3"/>
        <v>44280</v>
      </c>
      <c r="H3" s="14">
        <f t="shared" ca="1" si="3"/>
        <v>44281</v>
      </c>
      <c r="I3" s="15">
        <f t="shared" ca="1" si="3"/>
        <v>44282</v>
      </c>
      <c r="J3" s="7"/>
      <c r="K3" s="8">
        <f t="shared" ref="K3:Q9" ca="1" si="4">DATE(YEAR($C$2),MONTH($C$2),1-$A$1+K$1+7*$A3)</f>
        <v>44276</v>
      </c>
      <c r="L3" s="8">
        <f t="shared" ca="1" si="4"/>
        <v>44277</v>
      </c>
      <c r="M3" s="8">
        <f t="shared" ca="1" si="4"/>
        <v>44278</v>
      </c>
      <c r="N3" s="8">
        <f t="shared" ca="1" si="4"/>
        <v>44279</v>
      </c>
      <c r="O3" s="8">
        <f t="shared" ca="1" si="4"/>
        <v>44280</v>
      </c>
      <c r="P3" s="8">
        <f t="shared" ca="1" si="4"/>
        <v>44281</v>
      </c>
      <c r="Q3" s="8">
        <f t="shared" ca="1" si="4"/>
        <v>44282</v>
      </c>
      <c r="R3" s="7"/>
      <c r="S3" s="7"/>
      <c r="T3" s="7"/>
      <c r="U3" s="7"/>
      <c r="V3" s="7"/>
      <c r="W3" s="7"/>
      <c r="X3" s="7"/>
      <c r="Y3" s="7"/>
    </row>
    <row r="4" spans="1:25" ht="60" customHeight="1">
      <c r="A4" s="7">
        <f>A3+1</f>
        <v>0</v>
      </c>
      <c r="B4" s="7"/>
      <c r="C4" s="16">
        <f t="shared" ref="C4:I9" ca="1" si="5">DAY(DATE(YEAR($C$2),MONTH($C$2),1-$A$1+C$1+7*$A4))</f>
        <v>28</v>
      </c>
      <c r="D4" s="17">
        <f t="shared" ca="1" si="5"/>
        <v>29</v>
      </c>
      <c r="E4" s="17">
        <f t="shared" ca="1" si="5"/>
        <v>30</v>
      </c>
      <c r="F4" s="17">
        <f t="shared" ca="1" si="5"/>
        <v>31</v>
      </c>
      <c r="G4" s="17">
        <f t="shared" ca="1" si="5"/>
        <v>1</v>
      </c>
      <c r="H4" s="17">
        <f t="shared" ca="1" si="5"/>
        <v>2</v>
      </c>
      <c r="I4" s="18">
        <f t="shared" ca="1" si="5"/>
        <v>3</v>
      </c>
      <c r="J4" s="7"/>
      <c r="K4" s="8">
        <f t="shared" ca="1" si="4"/>
        <v>44283</v>
      </c>
      <c r="L4" s="8">
        <f t="shared" ca="1" si="4"/>
        <v>44284</v>
      </c>
      <c r="M4" s="8">
        <f t="shared" ca="1" si="4"/>
        <v>44285</v>
      </c>
      <c r="N4" s="8">
        <f t="shared" ca="1" si="4"/>
        <v>44286</v>
      </c>
      <c r="O4" s="8">
        <f t="shared" ca="1" si="4"/>
        <v>44287</v>
      </c>
      <c r="P4" s="8">
        <f t="shared" ca="1" si="4"/>
        <v>44288</v>
      </c>
      <c r="Q4" s="8">
        <f t="shared" ca="1" si="4"/>
        <v>44289</v>
      </c>
      <c r="R4" s="7"/>
      <c r="S4" s="7" t="str">
        <f ca="1">IF(IFERROR(MATCH(K4,祝日!$B:$B,0),-1)&gt;0,C4,"")</f>
        <v/>
      </c>
      <c r="T4" s="7" t="str">
        <f ca="1">IF(IFERROR(MATCH(L4,祝日!$B:$B,0),-1)&gt;0,D4,"")</f>
        <v/>
      </c>
      <c r="U4" s="7" t="str">
        <f ca="1">IF(IFERROR(MATCH(M4,祝日!$B:$B,0),-1)&gt;0,E4,"")</f>
        <v/>
      </c>
      <c r="V4" s="7" t="str">
        <f ca="1">IF(IFERROR(MATCH(N4,祝日!$B:$B,0),-1)&gt;0,F4,"")</f>
        <v/>
      </c>
      <c r="W4" s="7" t="str">
        <f ca="1">IF(IFERROR(MATCH(O4,祝日!$B:$B,0),-1)&gt;0,G4,"")</f>
        <v/>
      </c>
      <c r="X4" s="7" t="str">
        <f ca="1">IF(IFERROR(MATCH(P4,祝日!$B:$B,0),-1)&gt;0,H4,"")</f>
        <v/>
      </c>
      <c r="Y4" s="7" t="str">
        <f ca="1">IF(IFERROR(MATCH(Q4,祝日!$B:$B,0),-1)&gt;0,I4,"")</f>
        <v/>
      </c>
    </row>
    <row r="5" spans="1:25" ht="60" customHeight="1">
      <c r="A5" s="7">
        <f>A4+1</f>
        <v>1</v>
      </c>
      <c r="B5" s="7"/>
      <c r="C5" s="16">
        <f t="shared" ca="1" si="5"/>
        <v>4</v>
      </c>
      <c r="D5" s="17">
        <f t="shared" ca="1" si="5"/>
        <v>5</v>
      </c>
      <c r="E5" s="17">
        <f t="shared" ca="1" si="5"/>
        <v>6</v>
      </c>
      <c r="F5" s="17">
        <f t="shared" ca="1" si="5"/>
        <v>7</v>
      </c>
      <c r="G5" s="17">
        <f t="shared" ca="1" si="5"/>
        <v>8</v>
      </c>
      <c r="H5" s="17">
        <f t="shared" ca="1" si="5"/>
        <v>9</v>
      </c>
      <c r="I5" s="18">
        <f t="shared" ca="1" si="5"/>
        <v>10</v>
      </c>
      <c r="J5" s="7"/>
      <c r="K5" s="8">
        <f t="shared" ca="1" si="4"/>
        <v>44290</v>
      </c>
      <c r="L5" s="8">
        <f t="shared" ca="1" si="4"/>
        <v>44291</v>
      </c>
      <c r="M5" s="8">
        <f t="shared" ca="1" si="4"/>
        <v>44292</v>
      </c>
      <c r="N5" s="8">
        <f t="shared" ca="1" si="4"/>
        <v>44293</v>
      </c>
      <c r="O5" s="8">
        <f t="shared" ca="1" si="4"/>
        <v>44294</v>
      </c>
      <c r="P5" s="8">
        <f t="shared" ca="1" si="4"/>
        <v>44295</v>
      </c>
      <c r="Q5" s="8">
        <f t="shared" ca="1" si="4"/>
        <v>44296</v>
      </c>
      <c r="R5" s="7"/>
      <c r="S5" s="7" t="str">
        <f ca="1">IF(IFERROR(MATCH(K5,祝日!$B:$B,0),-1)&gt;0,C5,"")</f>
        <v/>
      </c>
      <c r="T5" s="7" t="str">
        <f ca="1">IF(IFERROR(MATCH(L5,祝日!$B:$B,0),-1)&gt;0,D5,"")</f>
        <v/>
      </c>
      <c r="U5" s="7" t="str">
        <f ca="1">IF(IFERROR(MATCH(M5,祝日!$B:$B,0),-1)&gt;0,E5,"")</f>
        <v/>
      </c>
      <c r="V5" s="7" t="str">
        <f ca="1">IF(IFERROR(MATCH(N5,祝日!$B:$B,0),-1)&gt;0,F5,"")</f>
        <v/>
      </c>
      <c r="W5" s="7" t="str">
        <f ca="1">IF(IFERROR(MATCH(O5,祝日!$B:$B,0),-1)&gt;0,G5,"")</f>
        <v/>
      </c>
      <c r="X5" s="7" t="str">
        <f ca="1">IF(IFERROR(MATCH(P5,祝日!$B:$B,0),-1)&gt;0,H5,"")</f>
        <v/>
      </c>
      <c r="Y5" s="7" t="str">
        <f ca="1">IF(IFERROR(MATCH(Q5,祝日!$B:$B,0),-1)&gt;0,I5,"")</f>
        <v/>
      </c>
    </row>
    <row r="6" spans="1:25" ht="60" customHeight="1">
      <c r="A6" s="7">
        <f t="shared" ref="A6:A9" si="6">A5+1</f>
        <v>2</v>
      </c>
      <c r="B6" s="7"/>
      <c r="C6" s="16">
        <f t="shared" ca="1" si="5"/>
        <v>11</v>
      </c>
      <c r="D6" s="17">
        <f t="shared" ca="1" si="5"/>
        <v>12</v>
      </c>
      <c r="E6" s="17">
        <f t="shared" ca="1" si="5"/>
        <v>13</v>
      </c>
      <c r="F6" s="17">
        <f t="shared" ca="1" si="5"/>
        <v>14</v>
      </c>
      <c r="G6" s="17">
        <f t="shared" ca="1" si="5"/>
        <v>15</v>
      </c>
      <c r="H6" s="17">
        <f t="shared" ca="1" si="5"/>
        <v>16</v>
      </c>
      <c r="I6" s="18">
        <f t="shared" ca="1" si="5"/>
        <v>17</v>
      </c>
      <c r="J6" s="7"/>
      <c r="K6" s="8">
        <f t="shared" ca="1" si="4"/>
        <v>44297</v>
      </c>
      <c r="L6" s="8">
        <f t="shared" ca="1" si="4"/>
        <v>44298</v>
      </c>
      <c r="M6" s="8">
        <f t="shared" ca="1" si="4"/>
        <v>44299</v>
      </c>
      <c r="N6" s="8">
        <f t="shared" ca="1" si="4"/>
        <v>44300</v>
      </c>
      <c r="O6" s="8">
        <f t="shared" ca="1" si="4"/>
        <v>44301</v>
      </c>
      <c r="P6" s="8">
        <f t="shared" ca="1" si="4"/>
        <v>44302</v>
      </c>
      <c r="Q6" s="8">
        <f t="shared" ca="1" si="4"/>
        <v>44303</v>
      </c>
      <c r="R6" s="7"/>
      <c r="S6" s="7" t="str">
        <f ca="1">IF(IFERROR(MATCH(K6,祝日!$B:$B,0),-1)&gt;0,C6,"")</f>
        <v/>
      </c>
      <c r="T6" s="7" t="str">
        <f ca="1">IF(IFERROR(MATCH(L6,祝日!$B:$B,0),-1)&gt;0,D6,"")</f>
        <v/>
      </c>
      <c r="U6" s="7" t="str">
        <f ca="1">IF(IFERROR(MATCH(M6,祝日!$B:$B,0),-1)&gt;0,E6,"")</f>
        <v/>
      </c>
      <c r="V6" s="7" t="str">
        <f ca="1">IF(IFERROR(MATCH(N6,祝日!$B:$B,0),-1)&gt;0,F6,"")</f>
        <v/>
      </c>
      <c r="W6" s="7" t="str">
        <f ca="1">IF(IFERROR(MATCH(O6,祝日!$B:$B,0),-1)&gt;0,G6,"")</f>
        <v/>
      </c>
      <c r="X6" s="7" t="str">
        <f ca="1">IF(IFERROR(MATCH(P6,祝日!$B:$B,0),-1)&gt;0,H6,"")</f>
        <v/>
      </c>
      <c r="Y6" s="7" t="str">
        <f ca="1">IF(IFERROR(MATCH(Q6,祝日!$B:$B,0),-1)&gt;0,I6,"")</f>
        <v/>
      </c>
    </row>
    <row r="7" spans="1:25" ht="60" customHeight="1">
      <c r="A7" s="7">
        <f t="shared" si="6"/>
        <v>3</v>
      </c>
      <c r="B7" s="7"/>
      <c r="C7" s="16">
        <f t="shared" ca="1" si="5"/>
        <v>18</v>
      </c>
      <c r="D7" s="17">
        <f t="shared" ca="1" si="5"/>
        <v>19</v>
      </c>
      <c r="E7" s="17">
        <f t="shared" ca="1" si="5"/>
        <v>20</v>
      </c>
      <c r="F7" s="17">
        <f t="shared" ca="1" si="5"/>
        <v>21</v>
      </c>
      <c r="G7" s="17">
        <f t="shared" ca="1" si="5"/>
        <v>22</v>
      </c>
      <c r="H7" s="17">
        <f t="shared" ca="1" si="5"/>
        <v>23</v>
      </c>
      <c r="I7" s="18">
        <f t="shared" ca="1" si="5"/>
        <v>24</v>
      </c>
      <c r="J7" s="7"/>
      <c r="K7" s="8">
        <f t="shared" ca="1" si="4"/>
        <v>44304</v>
      </c>
      <c r="L7" s="8">
        <f t="shared" ca="1" si="4"/>
        <v>44305</v>
      </c>
      <c r="M7" s="8">
        <f t="shared" ca="1" si="4"/>
        <v>44306</v>
      </c>
      <c r="N7" s="8">
        <f t="shared" ca="1" si="4"/>
        <v>44307</v>
      </c>
      <c r="O7" s="8">
        <f t="shared" ca="1" si="4"/>
        <v>44308</v>
      </c>
      <c r="P7" s="8">
        <f t="shared" ca="1" si="4"/>
        <v>44309</v>
      </c>
      <c r="Q7" s="8">
        <f t="shared" ca="1" si="4"/>
        <v>44310</v>
      </c>
      <c r="R7" s="7"/>
      <c r="S7" s="7" t="str">
        <f ca="1">IF(IFERROR(MATCH(K7,祝日!$B:$B,0),-1)&gt;0,C7,"")</f>
        <v/>
      </c>
      <c r="T7" s="7" t="str">
        <f ca="1">IF(IFERROR(MATCH(L7,祝日!$B:$B,0),-1)&gt;0,D7,"")</f>
        <v/>
      </c>
      <c r="U7" s="7" t="str">
        <f ca="1">IF(IFERROR(MATCH(M7,祝日!$B:$B,0),-1)&gt;0,E7,"")</f>
        <v/>
      </c>
      <c r="V7" s="7" t="str">
        <f ca="1">IF(IFERROR(MATCH(N7,祝日!$B:$B,0),-1)&gt;0,F7,"")</f>
        <v/>
      </c>
      <c r="W7" s="7" t="str">
        <f ca="1">IF(IFERROR(MATCH(O7,祝日!$B:$B,0),-1)&gt;0,G7,"")</f>
        <v/>
      </c>
      <c r="X7" s="7" t="str">
        <f ca="1">IF(IFERROR(MATCH(P7,祝日!$B:$B,0),-1)&gt;0,H7,"")</f>
        <v/>
      </c>
      <c r="Y7" s="7" t="str">
        <f ca="1">IF(IFERROR(MATCH(Q7,祝日!$B:$B,0),-1)&gt;0,I7,"")</f>
        <v/>
      </c>
    </row>
    <row r="8" spans="1:25" ht="60" customHeight="1">
      <c r="A8" s="7">
        <f t="shared" si="6"/>
        <v>4</v>
      </c>
      <c r="B8" s="7"/>
      <c r="C8" s="16">
        <f t="shared" ca="1" si="5"/>
        <v>25</v>
      </c>
      <c r="D8" s="17">
        <f t="shared" ca="1" si="5"/>
        <v>26</v>
      </c>
      <c r="E8" s="17">
        <f t="shared" ca="1" si="5"/>
        <v>27</v>
      </c>
      <c r="F8" s="17">
        <f t="shared" ca="1" si="5"/>
        <v>28</v>
      </c>
      <c r="G8" s="17">
        <f t="shared" ca="1" si="5"/>
        <v>29</v>
      </c>
      <c r="H8" s="17">
        <f t="shared" ca="1" si="5"/>
        <v>30</v>
      </c>
      <c r="I8" s="18">
        <f t="shared" ca="1" si="5"/>
        <v>1</v>
      </c>
      <c r="J8" s="7"/>
      <c r="K8" s="8">
        <f t="shared" ca="1" si="4"/>
        <v>44311</v>
      </c>
      <c r="L8" s="8">
        <f t="shared" ca="1" si="4"/>
        <v>44312</v>
      </c>
      <c r="M8" s="8">
        <f t="shared" ca="1" si="4"/>
        <v>44313</v>
      </c>
      <c r="N8" s="8">
        <f t="shared" ca="1" si="4"/>
        <v>44314</v>
      </c>
      <c r="O8" s="8">
        <f t="shared" ca="1" si="4"/>
        <v>44315</v>
      </c>
      <c r="P8" s="8">
        <f t="shared" ca="1" si="4"/>
        <v>44316</v>
      </c>
      <c r="Q8" s="8">
        <f t="shared" ca="1" si="4"/>
        <v>44317</v>
      </c>
      <c r="R8" s="7"/>
      <c r="S8" s="7" t="str">
        <f ca="1">IF(IFERROR(MATCH(K8,祝日!$B:$B,0),-1)&gt;0,C8,"")</f>
        <v/>
      </c>
      <c r="T8" s="7" t="str">
        <f ca="1">IF(IFERROR(MATCH(L8,祝日!$B:$B,0),-1)&gt;0,D8,"")</f>
        <v/>
      </c>
      <c r="U8" s="7" t="str">
        <f ca="1">IF(IFERROR(MATCH(M8,祝日!$B:$B,0),-1)&gt;0,E8,"")</f>
        <v/>
      </c>
      <c r="V8" s="7" t="str">
        <f ca="1">IF(IFERROR(MATCH(N8,祝日!$B:$B,0),-1)&gt;0,F8,"")</f>
        <v/>
      </c>
      <c r="W8" s="7">
        <f ca="1">IF(IFERROR(MATCH(O8,祝日!$B:$B,0),-1)&gt;0,G8,"")</f>
        <v>29</v>
      </c>
      <c r="X8" s="7" t="str">
        <f ca="1">IF(IFERROR(MATCH(P8,祝日!$B:$B,0),-1)&gt;0,H8,"")</f>
        <v/>
      </c>
      <c r="Y8" s="7" t="str">
        <f ca="1">IF(IFERROR(MATCH(Q8,祝日!$B:$B,0),-1)&gt;0,I8,"")</f>
        <v/>
      </c>
    </row>
    <row r="9" spans="1:25" ht="60" customHeight="1" thickBot="1">
      <c r="A9" s="7">
        <f t="shared" si="6"/>
        <v>5</v>
      </c>
      <c r="B9" s="7"/>
      <c r="C9" s="19">
        <f t="shared" ca="1" si="5"/>
        <v>2</v>
      </c>
      <c r="D9" s="20">
        <f t="shared" ca="1" si="5"/>
        <v>3</v>
      </c>
      <c r="E9" s="20">
        <f t="shared" ca="1" si="5"/>
        <v>4</v>
      </c>
      <c r="F9" s="20">
        <f t="shared" ca="1" si="5"/>
        <v>5</v>
      </c>
      <c r="G9" s="20">
        <f t="shared" ca="1" si="5"/>
        <v>6</v>
      </c>
      <c r="H9" s="20">
        <f t="shared" ca="1" si="5"/>
        <v>7</v>
      </c>
      <c r="I9" s="21">
        <f t="shared" ca="1" si="5"/>
        <v>8</v>
      </c>
      <c r="J9" s="7"/>
      <c r="K9" s="8">
        <f t="shared" ca="1" si="4"/>
        <v>44318</v>
      </c>
      <c r="L9" s="8">
        <f t="shared" ca="1" si="4"/>
        <v>44319</v>
      </c>
      <c r="M9" s="8">
        <f t="shared" ca="1" si="4"/>
        <v>44320</v>
      </c>
      <c r="N9" s="8">
        <f t="shared" ca="1" si="4"/>
        <v>44321</v>
      </c>
      <c r="O9" s="8">
        <f t="shared" ca="1" si="4"/>
        <v>44322</v>
      </c>
      <c r="P9" s="8">
        <f t="shared" ca="1" si="4"/>
        <v>44323</v>
      </c>
      <c r="Q9" s="8">
        <f t="shared" ca="1" si="4"/>
        <v>44324</v>
      </c>
      <c r="R9" s="7"/>
      <c r="S9" s="7" t="str">
        <f ca="1">IF(IFERROR(MATCH(K9,祝日!$B:$B,0),-1)&gt;0,C9,"")</f>
        <v/>
      </c>
      <c r="T9" s="7">
        <f ca="1">IF(IFERROR(MATCH(L9,祝日!$B:$B,0),-1)&gt;0,D9,"")</f>
        <v>3</v>
      </c>
      <c r="U9" s="7">
        <f ca="1">IF(IFERROR(MATCH(M9,祝日!$B:$B,0),-1)&gt;0,E9,"")</f>
        <v>4</v>
      </c>
      <c r="V9" s="7">
        <f ca="1">IF(IFERROR(MATCH(N9,祝日!$B:$B,0),-1)&gt;0,F9,"")</f>
        <v>5</v>
      </c>
      <c r="W9" s="7" t="str">
        <f ca="1">IF(IFERROR(MATCH(O9,祝日!$B:$B,0),-1)&gt;0,G9,"")</f>
        <v/>
      </c>
      <c r="X9" s="7" t="str">
        <f ca="1">IF(IFERROR(MATCH(P9,祝日!$B:$B,0),-1)&gt;0,H9,"")</f>
        <v/>
      </c>
      <c r="Y9" s="7" t="str">
        <f ca="1">IF(IFERROR(MATCH(Q9,祝日!$B:$B,0),-1)&gt;0,I9,"")</f>
        <v/>
      </c>
    </row>
  </sheetData>
  <mergeCells count="1">
    <mergeCell ref="C2:I2"/>
  </mergeCells>
  <phoneticPr fontId="2"/>
  <conditionalFormatting sqref="C4:I9">
    <cfRule type="cellIs" dxfId="26" priority="3" operator="equal">
      <formula>S4</formula>
    </cfRule>
  </conditionalFormatting>
  <conditionalFormatting sqref="C4:H4">
    <cfRule type="cellIs" dxfId="25" priority="2" operator="greaterThan">
      <formula>7</formula>
    </cfRule>
  </conditionalFormatting>
  <conditionalFormatting sqref="C8:I9">
    <cfRule type="cellIs" dxfId="24" priority="1" operator="lessThanOrEqual">
      <formula>14</formula>
    </cfRule>
  </conditionalFormatting>
  <pageMargins left="0.25" right="0.25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FEF4D-A9C4-7B4A-B138-342CDC72AA91}">
  <sheetPr codeName="Sheet6"/>
  <dimension ref="A1:Y9"/>
  <sheetViews>
    <sheetView workbookViewId="0">
      <selection activeCell="C2" sqref="C2:I2"/>
    </sheetView>
  </sheetViews>
  <sheetFormatPr baseColWidth="10" defaultColWidth="18.83203125" defaultRowHeight="60" customHeight="1"/>
  <cols>
    <col min="3" max="3" width="18.83203125" style="10"/>
    <col min="9" max="9" width="18.83203125" style="12"/>
  </cols>
  <sheetData>
    <row r="1" spans="1:25" ht="60" customHeight="1" thickBot="1">
      <c r="A1" s="7">
        <f ca="1">WEEKDAY($C$2)</f>
        <v>7</v>
      </c>
      <c r="B1" s="7">
        <v>0</v>
      </c>
      <c r="C1" s="9">
        <f>B1+1</f>
        <v>1</v>
      </c>
      <c r="D1" s="7">
        <f t="shared" ref="D1:I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11">
        <f t="shared" si="0"/>
        <v>7</v>
      </c>
      <c r="J1" s="7">
        <v>0</v>
      </c>
      <c r="K1" s="7">
        <f>J1+1</f>
        <v>1</v>
      </c>
      <c r="L1" s="7">
        <f t="shared" ref="L1:Q1" si="1">K1+1</f>
        <v>2</v>
      </c>
      <c r="M1" s="7">
        <f t="shared" si="1"/>
        <v>3</v>
      </c>
      <c r="N1" s="7">
        <f t="shared" si="1"/>
        <v>4</v>
      </c>
      <c r="O1" s="7">
        <f t="shared" si="1"/>
        <v>5</v>
      </c>
      <c r="P1" s="7">
        <f t="shared" si="1"/>
        <v>6</v>
      </c>
      <c r="Q1" s="7">
        <f t="shared" si="1"/>
        <v>7</v>
      </c>
      <c r="R1" s="7">
        <v>0</v>
      </c>
      <c r="S1" s="7">
        <f>R1+1</f>
        <v>1</v>
      </c>
      <c r="T1" s="7">
        <f t="shared" ref="T1:Y1" si="2">S1+1</f>
        <v>2</v>
      </c>
      <c r="U1" s="7">
        <f t="shared" si="2"/>
        <v>3</v>
      </c>
      <c r="V1" s="7">
        <f t="shared" si="2"/>
        <v>4</v>
      </c>
      <c r="W1" s="7">
        <f t="shared" si="2"/>
        <v>5</v>
      </c>
      <c r="X1" s="7">
        <f t="shared" si="2"/>
        <v>6</v>
      </c>
      <c r="Y1" s="7">
        <f t="shared" si="2"/>
        <v>7</v>
      </c>
    </row>
    <row r="2" spans="1:25" ht="60" customHeight="1">
      <c r="A2" s="7"/>
      <c r="B2" s="7"/>
      <c r="C2" s="22">
        <f ca="1">DATE(YEAR(当月カレンダー!$C$2), MONTH(当月カレンダー!$C$2)+4, 1)</f>
        <v>44317</v>
      </c>
      <c r="D2" s="23"/>
      <c r="E2" s="23"/>
      <c r="F2" s="23"/>
      <c r="G2" s="23"/>
      <c r="H2" s="23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60" customHeight="1">
      <c r="A3" s="7">
        <v>-1</v>
      </c>
      <c r="B3" s="7"/>
      <c r="C3" s="13">
        <f ca="1">DATE(YEAR($C$2),MONTH($C$2),1-$A$1+C$1+7*$A3)</f>
        <v>44304</v>
      </c>
      <c r="D3" s="14">
        <f t="shared" ref="D3:I3" ca="1" si="3">DATE(YEAR($C$2),MONTH($C$2),1-$A$1+D$1+7*$A3)</f>
        <v>44305</v>
      </c>
      <c r="E3" s="14">
        <f t="shared" ca="1" si="3"/>
        <v>44306</v>
      </c>
      <c r="F3" s="14">
        <f t="shared" ca="1" si="3"/>
        <v>44307</v>
      </c>
      <c r="G3" s="14">
        <f t="shared" ca="1" si="3"/>
        <v>44308</v>
      </c>
      <c r="H3" s="14">
        <f t="shared" ca="1" si="3"/>
        <v>44309</v>
      </c>
      <c r="I3" s="15">
        <f t="shared" ca="1" si="3"/>
        <v>44310</v>
      </c>
      <c r="J3" s="7"/>
      <c r="K3" s="8">
        <f t="shared" ref="K3:Q9" ca="1" si="4">DATE(YEAR($C$2),MONTH($C$2),1-$A$1+K$1+7*$A3)</f>
        <v>44304</v>
      </c>
      <c r="L3" s="8">
        <f t="shared" ca="1" si="4"/>
        <v>44305</v>
      </c>
      <c r="M3" s="8">
        <f t="shared" ca="1" si="4"/>
        <v>44306</v>
      </c>
      <c r="N3" s="8">
        <f t="shared" ca="1" si="4"/>
        <v>44307</v>
      </c>
      <c r="O3" s="8">
        <f t="shared" ca="1" si="4"/>
        <v>44308</v>
      </c>
      <c r="P3" s="8">
        <f t="shared" ca="1" si="4"/>
        <v>44309</v>
      </c>
      <c r="Q3" s="8">
        <f t="shared" ca="1" si="4"/>
        <v>44310</v>
      </c>
      <c r="R3" s="7"/>
      <c r="S3" s="7"/>
      <c r="T3" s="7"/>
      <c r="U3" s="7"/>
      <c r="V3" s="7"/>
      <c r="W3" s="7"/>
      <c r="X3" s="7"/>
      <c r="Y3" s="7"/>
    </row>
    <row r="4" spans="1:25" ht="60" customHeight="1">
      <c r="A4" s="7">
        <f>A3+1</f>
        <v>0</v>
      </c>
      <c r="B4" s="7"/>
      <c r="C4" s="16">
        <f t="shared" ref="C4:I9" ca="1" si="5">DAY(DATE(YEAR($C$2),MONTH($C$2),1-$A$1+C$1+7*$A4))</f>
        <v>25</v>
      </c>
      <c r="D4" s="17">
        <f t="shared" ca="1" si="5"/>
        <v>26</v>
      </c>
      <c r="E4" s="17">
        <f t="shared" ca="1" si="5"/>
        <v>27</v>
      </c>
      <c r="F4" s="17">
        <f t="shared" ca="1" si="5"/>
        <v>28</v>
      </c>
      <c r="G4" s="17">
        <f t="shared" ca="1" si="5"/>
        <v>29</v>
      </c>
      <c r="H4" s="17">
        <f t="shared" ca="1" si="5"/>
        <v>30</v>
      </c>
      <c r="I4" s="18">
        <f t="shared" ca="1" si="5"/>
        <v>1</v>
      </c>
      <c r="J4" s="7"/>
      <c r="K4" s="8">
        <f t="shared" ca="1" si="4"/>
        <v>44311</v>
      </c>
      <c r="L4" s="8">
        <f t="shared" ca="1" si="4"/>
        <v>44312</v>
      </c>
      <c r="M4" s="8">
        <f t="shared" ca="1" si="4"/>
        <v>44313</v>
      </c>
      <c r="N4" s="8">
        <f t="shared" ca="1" si="4"/>
        <v>44314</v>
      </c>
      <c r="O4" s="8">
        <f t="shared" ca="1" si="4"/>
        <v>44315</v>
      </c>
      <c r="P4" s="8">
        <f t="shared" ca="1" si="4"/>
        <v>44316</v>
      </c>
      <c r="Q4" s="8">
        <f t="shared" ca="1" si="4"/>
        <v>44317</v>
      </c>
      <c r="R4" s="7"/>
      <c r="S4" s="7" t="str">
        <f ca="1">IF(IFERROR(MATCH(K4,祝日!$B:$B,0),-1)&gt;0,C4,"")</f>
        <v/>
      </c>
      <c r="T4" s="7" t="str">
        <f ca="1">IF(IFERROR(MATCH(L4,祝日!$B:$B,0),-1)&gt;0,D4,"")</f>
        <v/>
      </c>
      <c r="U4" s="7" t="str">
        <f ca="1">IF(IFERROR(MATCH(M4,祝日!$B:$B,0),-1)&gt;0,E4,"")</f>
        <v/>
      </c>
      <c r="V4" s="7" t="str">
        <f ca="1">IF(IFERROR(MATCH(N4,祝日!$B:$B,0),-1)&gt;0,F4,"")</f>
        <v/>
      </c>
      <c r="W4" s="7">
        <f ca="1">IF(IFERROR(MATCH(O4,祝日!$B:$B,0),-1)&gt;0,G4,"")</f>
        <v>29</v>
      </c>
      <c r="X4" s="7" t="str">
        <f ca="1">IF(IFERROR(MATCH(P4,祝日!$B:$B,0),-1)&gt;0,H4,"")</f>
        <v/>
      </c>
      <c r="Y4" s="7" t="str">
        <f ca="1">IF(IFERROR(MATCH(Q4,祝日!$B:$B,0),-1)&gt;0,I4,"")</f>
        <v/>
      </c>
    </row>
    <row r="5" spans="1:25" ht="60" customHeight="1">
      <c r="A5" s="7">
        <f>A4+1</f>
        <v>1</v>
      </c>
      <c r="B5" s="7"/>
      <c r="C5" s="16">
        <f t="shared" ca="1" si="5"/>
        <v>2</v>
      </c>
      <c r="D5" s="17">
        <f t="shared" ca="1" si="5"/>
        <v>3</v>
      </c>
      <c r="E5" s="17">
        <f t="shared" ca="1" si="5"/>
        <v>4</v>
      </c>
      <c r="F5" s="17">
        <f t="shared" ca="1" si="5"/>
        <v>5</v>
      </c>
      <c r="G5" s="17">
        <f t="shared" ca="1" si="5"/>
        <v>6</v>
      </c>
      <c r="H5" s="17">
        <f t="shared" ca="1" si="5"/>
        <v>7</v>
      </c>
      <c r="I5" s="18">
        <f t="shared" ca="1" si="5"/>
        <v>8</v>
      </c>
      <c r="J5" s="7"/>
      <c r="K5" s="8">
        <f t="shared" ca="1" si="4"/>
        <v>44318</v>
      </c>
      <c r="L5" s="8">
        <f t="shared" ca="1" si="4"/>
        <v>44319</v>
      </c>
      <c r="M5" s="8">
        <f t="shared" ca="1" si="4"/>
        <v>44320</v>
      </c>
      <c r="N5" s="8">
        <f t="shared" ca="1" si="4"/>
        <v>44321</v>
      </c>
      <c r="O5" s="8">
        <f t="shared" ca="1" si="4"/>
        <v>44322</v>
      </c>
      <c r="P5" s="8">
        <f t="shared" ca="1" si="4"/>
        <v>44323</v>
      </c>
      <c r="Q5" s="8">
        <f t="shared" ca="1" si="4"/>
        <v>44324</v>
      </c>
      <c r="R5" s="7"/>
      <c r="S5" s="7" t="str">
        <f ca="1">IF(IFERROR(MATCH(K5,祝日!$B:$B,0),-1)&gt;0,C5,"")</f>
        <v/>
      </c>
      <c r="T5" s="7">
        <f ca="1">IF(IFERROR(MATCH(L5,祝日!$B:$B,0),-1)&gt;0,D5,"")</f>
        <v>3</v>
      </c>
      <c r="U5" s="7">
        <f ca="1">IF(IFERROR(MATCH(M5,祝日!$B:$B,0),-1)&gt;0,E5,"")</f>
        <v>4</v>
      </c>
      <c r="V5" s="7">
        <f ca="1">IF(IFERROR(MATCH(N5,祝日!$B:$B,0),-1)&gt;0,F5,"")</f>
        <v>5</v>
      </c>
      <c r="W5" s="7" t="str">
        <f ca="1">IF(IFERROR(MATCH(O5,祝日!$B:$B,0),-1)&gt;0,G5,"")</f>
        <v/>
      </c>
      <c r="X5" s="7" t="str">
        <f ca="1">IF(IFERROR(MATCH(P5,祝日!$B:$B,0),-1)&gt;0,H5,"")</f>
        <v/>
      </c>
      <c r="Y5" s="7" t="str">
        <f ca="1">IF(IFERROR(MATCH(Q5,祝日!$B:$B,0),-1)&gt;0,I5,"")</f>
        <v/>
      </c>
    </row>
    <row r="6" spans="1:25" ht="60" customHeight="1">
      <c r="A6" s="7">
        <f t="shared" ref="A6:A9" si="6">A5+1</f>
        <v>2</v>
      </c>
      <c r="B6" s="7"/>
      <c r="C6" s="16">
        <f t="shared" ca="1" si="5"/>
        <v>9</v>
      </c>
      <c r="D6" s="17">
        <f t="shared" ca="1" si="5"/>
        <v>10</v>
      </c>
      <c r="E6" s="17">
        <f t="shared" ca="1" si="5"/>
        <v>11</v>
      </c>
      <c r="F6" s="17">
        <f t="shared" ca="1" si="5"/>
        <v>12</v>
      </c>
      <c r="G6" s="17">
        <f t="shared" ca="1" si="5"/>
        <v>13</v>
      </c>
      <c r="H6" s="17">
        <f t="shared" ca="1" si="5"/>
        <v>14</v>
      </c>
      <c r="I6" s="18">
        <f t="shared" ca="1" si="5"/>
        <v>15</v>
      </c>
      <c r="J6" s="7"/>
      <c r="K6" s="8">
        <f t="shared" ca="1" si="4"/>
        <v>44325</v>
      </c>
      <c r="L6" s="8">
        <f t="shared" ca="1" si="4"/>
        <v>44326</v>
      </c>
      <c r="M6" s="8">
        <f t="shared" ca="1" si="4"/>
        <v>44327</v>
      </c>
      <c r="N6" s="8">
        <f t="shared" ca="1" si="4"/>
        <v>44328</v>
      </c>
      <c r="O6" s="8">
        <f t="shared" ca="1" si="4"/>
        <v>44329</v>
      </c>
      <c r="P6" s="8">
        <f t="shared" ca="1" si="4"/>
        <v>44330</v>
      </c>
      <c r="Q6" s="8">
        <f t="shared" ca="1" si="4"/>
        <v>44331</v>
      </c>
      <c r="R6" s="7"/>
      <c r="S6" s="7" t="str">
        <f ca="1">IF(IFERROR(MATCH(K6,祝日!$B:$B,0),-1)&gt;0,C6,"")</f>
        <v/>
      </c>
      <c r="T6" s="7" t="str">
        <f ca="1">IF(IFERROR(MATCH(L6,祝日!$B:$B,0),-1)&gt;0,D6,"")</f>
        <v/>
      </c>
      <c r="U6" s="7" t="str">
        <f ca="1">IF(IFERROR(MATCH(M6,祝日!$B:$B,0),-1)&gt;0,E6,"")</f>
        <v/>
      </c>
      <c r="V6" s="7" t="str">
        <f ca="1">IF(IFERROR(MATCH(N6,祝日!$B:$B,0),-1)&gt;0,F6,"")</f>
        <v/>
      </c>
      <c r="W6" s="7" t="str">
        <f ca="1">IF(IFERROR(MATCH(O6,祝日!$B:$B,0),-1)&gt;0,G6,"")</f>
        <v/>
      </c>
      <c r="X6" s="7" t="str">
        <f ca="1">IF(IFERROR(MATCH(P6,祝日!$B:$B,0),-1)&gt;0,H6,"")</f>
        <v/>
      </c>
      <c r="Y6" s="7" t="str">
        <f ca="1">IF(IFERROR(MATCH(Q6,祝日!$B:$B,0),-1)&gt;0,I6,"")</f>
        <v/>
      </c>
    </row>
    <row r="7" spans="1:25" ht="60" customHeight="1">
      <c r="A7" s="7">
        <f t="shared" si="6"/>
        <v>3</v>
      </c>
      <c r="B7" s="7"/>
      <c r="C7" s="16">
        <f t="shared" ca="1" si="5"/>
        <v>16</v>
      </c>
      <c r="D7" s="17">
        <f t="shared" ca="1" si="5"/>
        <v>17</v>
      </c>
      <c r="E7" s="17">
        <f t="shared" ca="1" si="5"/>
        <v>18</v>
      </c>
      <c r="F7" s="17">
        <f t="shared" ca="1" si="5"/>
        <v>19</v>
      </c>
      <c r="G7" s="17">
        <f t="shared" ca="1" si="5"/>
        <v>20</v>
      </c>
      <c r="H7" s="17">
        <f t="shared" ca="1" si="5"/>
        <v>21</v>
      </c>
      <c r="I7" s="18">
        <f t="shared" ca="1" si="5"/>
        <v>22</v>
      </c>
      <c r="J7" s="7"/>
      <c r="K7" s="8">
        <f t="shared" ca="1" si="4"/>
        <v>44332</v>
      </c>
      <c r="L7" s="8">
        <f t="shared" ca="1" si="4"/>
        <v>44333</v>
      </c>
      <c r="M7" s="8">
        <f t="shared" ca="1" si="4"/>
        <v>44334</v>
      </c>
      <c r="N7" s="8">
        <f t="shared" ca="1" si="4"/>
        <v>44335</v>
      </c>
      <c r="O7" s="8">
        <f t="shared" ca="1" si="4"/>
        <v>44336</v>
      </c>
      <c r="P7" s="8">
        <f t="shared" ca="1" si="4"/>
        <v>44337</v>
      </c>
      <c r="Q7" s="8">
        <f t="shared" ca="1" si="4"/>
        <v>44338</v>
      </c>
      <c r="R7" s="7"/>
      <c r="S7" s="7" t="str">
        <f ca="1">IF(IFERROR(MATCH(K7,祝日!$B:$B,0),-1)&gt;0,C7,"")</f>
        <v/>
      </c>
      <c r="T7" s="7" t="str">
        <f ca="1">IF(IFERROR(MATCH(L7,祝日!$B:$B,0),-1)&gt;0,D7,"")</f>
        <v/>
      </c>
      <c r="U7" s="7" t="str">
        <f ca="1">IF(IFERROR(MATCH(M7,祝日!$B:$B,0),-1)&gt;0,E7,"")</f>
        <v/>
      </c>
      <c r="V7" s="7" t="str">
        <f ca="1">IF(IFERROR(MATCH(N7,祝日!$B:$B,0),-1)&gt;0,F7,"")</f>
        <v/>
      </c>
      <c r="W7" s="7" t="str">
        <f ca="1">IF(IFERROR(MATCH(O7,祝日!$B:$B,0),-1)&gt;0,G7,"")</f>
        <v/>
      </c>
      <c r="X7" s="7" t="str">
        <f ca="1">IF(IFERROR(MATCH(P7,祝日!$B:$B,0),-1)&gt;0,H7,"")</f>
        <v/>
      </c>
      <c r="Y7" s="7" t="str">
        <f ca="1">IF(IFERROR(MATCH(Q7,祝日!$B:$B,0),-1)&gt;0,I7,"")</f>
        <v/>
      </c>
    </row>
    <row r="8" spans="1:25" ht="60" customHeight="1">
      <c r="A8" s="7">
        <f t="shared" si="6"/>
        <v>4</v>
      </c>
      <c r="B8" s="7"/>
      <c r="C8" s="16">
        <f t="shared" ca="1" si="5"/>
        <v>23</v>
      </c>
      <c r="D8" s="17">
        <f t="shared" ca="1" si="5"/>
        <v>24</v>
      </c>
      <c r="E8" s="17">
        <f t="shared" ca="1" si="5"/>
        <v>25</v>
      </c>
      <c r="F8" s="17">
        <f t="shared" ca="1" si="5"/>
        <v>26</v>
      </c>
      <c r="G8" s="17">
        <f t="shared" ca="1" si="5"/>
        <v>27</v>
      </c>
      <c r="H8" s="17">
        <f t="shared" ca="1" si="5"/>
        <v>28</v>
      </c>
      <c r="I8" s="18">
        <f t="shared" ca="1" si="5"/>
        <v>29</v>
      </c>
      <c r="J8" s="7"/>
      <c r="K8" s="8">
        <f t="shared" ca="1" si="4"/>
        <v>44339</v>
      </c>
      <c r="L8" s="8">
        <f t="shared" ca="1" si="4"/>
        <v>44340</v>
      </c>
      <c r="M8" s="8">
        <f t="shared" ca="1" si="4"/>
        <v>44341</v>
      </c>
      <c r="N8" s="8">
        <f t="shared" ca="1" si="4"/>
        <v>44342</v>
      </c>
      <c r="O8" s="8">
        <f t="shared" ca="1" si="4"/>
        <v>44343</v>
      </c>
      <c r="P8" s="8">
        <f t="shared" ca="1" si="4"/>
        <v>44344</v>
      </c>
      <c r="Q8" s="8">
        <f t="shared" ca="1" si="4"/>
        <v>44345</v>
      </c>
      <c r="R8" s="7"/>
      <c r="S8" s="7" t="str">
        <f ca="1">IF(IFERROR(MATCH(K8,祝日!$B:$B,0),-1)&gt;0,C8,"")</f>
        <v/>
      </c>
      <c r="T8" s="7" t="str">
        <f ca="1">IF(IFERROR(MATCH(L8,祝日!$B:$B,0),-1)&gt;0,D8,"")</f>
        <v/>
      </c>
      <c r="U8" s="7" t="str">
        <f ca="1">IF(IFERROR(MATCH(M8,祝日!$B:$B,0),-1)&gt;0,E8,"")</f>
        <v/>
      </c>
      <c r="V8" s="7" t="str">
        <f ca="1">IF(IFERROR(MATCH(N8,祝日!$B:$B,0),-1)&gt;0,F8,"")</f>
        <v/>
      </c>
      <c r="W8" s="7" t="str">
        <f ca="1">IF(IFERROR(MATCH(O8,祝日!$B:$B,0),-1)&gt;0,G8,"")</f>
        <v/>
      </c>
      <c r="X8" s="7" t="str">
        <f ca="1">IF(IFERROR(MATCH(P8,祝日!$B:$B,0),-1)&gt;0,H8,"")</f>
        <v/>
      </c>
      <c r="Y8" s="7" t="str">
        <f ca="1">IF(IFERROR(MATCH(Q8,祝日!$B:$B,0),-1)&gt;0,I8,"")</f>
        <v/>
      </c>
    </row>
    <row r="9" spans="1:25" ht="60" customHeight="1" thickBot="1">
      <c r="A9" s="7">
        <f t="shared" si="6"/>
        <v>5</v>
      </c>
      <c r="B9" s="7"/>
      <c r="C9" s="19">
        <f t="shared" ca="1" si="5"/>
        <v>30</v>
      </c>
      <c r="D9" s="20">
        <f t="shared" ca="1" si="5"/>
        <v>31</v>
      </c>
      <c r="E9" s="20">
        <f t="shared" ca="1" si="5"/>
        <v>1</v>
      </c>
      <c r="F9" s="20">
        <f t="shared" ca="1" si="5"/>
        <v>2</v>
      </c>
      <c r="G9" s="20">
        <f t="shared" ca="1" si="5"/>
        <v>3</v>
      </c>
      <c r="H9" s="20">
        <f t="shared" ca="1" si="5"/>
        <v>4</v>
      </c>
      <c r="I9" s="21">
        <f t="shared" ca="1" si="5"/>
        <v>5</v>
      </c>
      <c r="J9" s="7"/>
      <c r="K9" s="8">
        <f t="shared" ca="1" si="4"/>
        <v>44346</v>
      </c>
      <c r="L9" s="8">
        <f t="shared" ca="1" si="4"/>
        <v>44347</v>
      </c>
      <c r="M9" s="8">
        <f t="shared" ca="1" si="4"/>
        <v>44348</v>
      </c>
      <c r="N9" s="8">
        <f t="shared" ca="1" si="4"/>
        <v>44349</v>
      </c>
      <c r="O9" s="8">
        <f t="shared" ca="1" si="4"/>
        <v>44350</v>
      </c>
      <c r="P9" s="8">
        <f t="shared" ca="1" si="4"/>
        <v>44351</v>
      </c>
      <c r="Q9" s="8">
        <f t="shared" ca="1" si="4"/>
        <v>44352</v>
      </c>
      <c r="R9" s="7"/>
      <c r="S9" s="7" t="str">
        <f ca="1">IF(IFERROR(MATCH(K9,祝日!$B:$B,0),-1)&gt;0,C9,"")</f>
        <v/>
      </c>
      <c r="T9" s="7" t="str">
        <f ca="1">IF(IFERROR(MATCH(L9,祝日!$B:$B,0),-1)&gt;0,D9,"")</f>
        <v/>
      </c>
      <c r="U9" s="7" t="str">
        <f ca="1">IF(IFERROR(MATCH(M9,祝日!$B:$B,0),-1)&gt;0,E9,"")</f>
        <v/>
      </c>
      <c r="V9" s="7" t="str">
        <f ca="1">IF(IFERROR(MATCH(N9,祝日!$B:$B,0),-1)&gt;0,F9,"")</f>
        <v/>
      </c>
      <c r="W9" s="7" t="str">
        <f ca="1">IF(IFERROR(MATCH(O9,祝日!$B:$B,0),-1)&gt;0,G9,"")</f>
        <v/>
      </c>
      <c r="X9" s="7" t="str">
        <f ca="1">IF(IFERROR(MATCH(P9,祝日!$B:$B,0),-1)&gt;0,H9,"")</f>
        <v/>
      </c>
      <c r="Y9" s="7" t="str">
        <f ca="1">IF(IFERROR(MATCH(Q9,祝日!$B:$B,0),-1)&gt;0,I9,"")</f>
        <v/>
      </c>
    </row>
  </sheetData>
  <mergeCells count="1">
    <mergeCell ref="C2:I2"/>
  </mergeCells>
  <phoneticPr fontId="2"/>
  <conditionalFormatting sqref="C4:I9">
    <cfRule type="cellIs" dxfId="23" priority="3" operator="equal">
      <formula>S4</formula>
    </cfRule>
  </conditionalFormatting>
  <conditionalFormatting sqref="C4:H4">
    <cfRule type="cellIs" dxfId="22" priority="2" operator="greaterThan">
      <formula>7</formula>
    </cfRule>
  </conditionalFormatting>
  <conditionalFormatting sqref="C8:I9">
    <cfRule type="cellIs" dxfId="21" priority="1" operator="lessThanOrEqual">
      <formula>14</formula>
    </cfRule>
  </conditionalFormatting>
  <pageMargins left="0.25" right="0.25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22FD0-962D-4742-857C-C5B2568D9729}">
  <sheetPr codeName="Sheet7"/>
  <dimension ref="A1:Y9"/>
  <sheetViews>
    <sheetView workbookViewId="0">
      <selection activeCell="C2" sqref="C2:I2"/>
    </sheetView>
  </sheetViews>
  <sheetFormatPr baseColWidth="10" defaultColWidth="18.83203125" defaultRowHeight="60" customHeight="1"/>
  <cols>
    <col min="3" max="3" width="18.83203125" style="10"/>
    <col min="9" max="9" width="18.83203125" style="12"/>
  </cols>
  <sheetData>
    <row r="1" spans="1:25" ht="60" customHeight="1" thickBot="1">
      <c r="A1" s="7">
        <f ca="1">WEEKDAY($C$2)</f>
        <v>3</v>
      </c>
      <c r="B1" s="7">
        <v>0</v>
      </c>
      <c r="C1" s="9">
        <f>B1+1</f>
        <v>1</v>
      </c>
      <c r="D1" s="7">
        <f t="shared" ref="D1:I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11">
        <f t="shared" si="0"/>
        <v>7</v>
      </c>
      <c r="J1" s="7">
        <v>0</v>
      </c>
      <c r="K1" s="7">
        <f>J1+1</f>
        <v>1</v>
      </c>
      <c r="L1" s="7">
        <f t="shared" ref="L1:Q1" si="1">K1+1</f>
        <v>2</v>
      </c>
      <c r="M1" s="7">
        <f t="shared" si="1"/>
        <v>3</v>
      </c>
      <c r="N1" s="7">
        <f t="shared" si="1"/>
        <v>4</v>
      </c>
      <c r="O1" s="7">
        <f t="shared" si="1"/>
        <v>5</v>
      </c>
      <c r="P1" s="7">
        <f t="shared" si="1"/>
        <v>6</v>
      </c>
      <c r="Q1" s="7">
        <f t="shared" si="1"/>
        <v>7</v>
      </c>
      <c r="R1" s="7">
        <v>0</v>
      </c>
      <c r="S1" s="7">
        <f>R1+1</f>
        <v>1</v>
      </c>
      <c r="T1" s="7">
        <f t="shared" ref="T1:Y1" si="2">S1+1</f>
        <v>2</v>
      </c>
      <c r="U1" s="7">
        <f t="shared" si="2"/>
        <v>3</v>
      </c>
      <c r="V1" s="7">
        <f t="shared" si="2"/>
        <v>4</v>
      </c>
      <c r="W1" s="7">
        <f t="shared" si="2"/>
        <v>5</v>
      </c>
      <c r="X1" s="7">
        <f t="shared" si="2"/>
        <v>6</v>
      </c>
      <c r="Y1" s="7">
        <f t="shared" si="2"/>
        <v>7</v>
      </c>
    </row>
    <row r="2" spans="1:25" ht="60" customHeight="1">
      <c r="A2" s="7"/>
      <c r="B2" s="7"/>
      <c r="C2" s="22">
        <f ca="1">DATE(YEAR(当月カレンダー!$C$2), MONTH(当月カレンダー!$C$2)+5, 1)</f>
        <v>44348</v>
      </c>
      <c r="D2" s="23"/>
      <c r="E2" s="23"/>
      <c r="F2" s="23"/>
      <c r="G2" s="23"/>
      <c r="H2" s="23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60" customHeight="1">
      <c r="A3" s="7">
        <v>-1</v>
      </c>
      <c r="B3" s="7"/>
      <c r="C3" s="13">
        <f ca="1">DATE(YEAR($C$2),MONTH($C$2),1-$A$1+C$1+7*$A3)</f>
        <v>44339</v>
      </c>
      <c r="D3" s="14">
        <f t="shared" ref="D3:I3" ca="1" si="3">DATE(YEAR($C$2),MONTH($C$2),1-$A$1+D$1+7*$A3)</f>
        <v>44340</v>
      </c>
      <c r="E3" s="14">
        <f t="shared" ca="1" si="3"/>
        <v>44341</v>
      </c>
      <c r="F3" s="14">
        <f t="shared" ca="1" si="3"/>
        <v>44342</v>
      </c>
      <c r="G3" s="14">
        <f t="shared" ca="1" si="3"/>
        <v>44343</v>
      </c>
      <c r="H3" s="14">
        <f t="shared" ca="1" si="3"/>
        <v>44344</v>
      </c>
      <c r="I3" s="15">
        <f t="shared" ca="1" si="3"/>
        <v>44345</v>
      </c>
      <c r="J3" s="7"/>
      <c r="K3" s="8">
        <f t="shared" ref="K3:Q9" ca="1" si="4">DATE(YEAR($C$2),MONTH($C$2),1-$A$1+K$1+7*$A3)</f>
        <v>44339</v>
      </c>
      <c r="L3" s="8">
        <f t="shared" ca="1" si="4"/>
        <v>44340</v>
      </c>
      <c r="M3" s="8">
        <f t="shared" ca="1" si="4"/>
        <v>44341</v>
      </c>
      <c r="N3" s="8">
        <f t="shared" ca="1" si="4"/>
        <v>44342</v>
      </c>
      <c r="O3" s="8">
        <f t="shared" ca="1" si="4"/>
        <v>44343</v>
      </c>
      <c r="P3" s="8">
        <f t="shared" ca="1" si="4"/>
        <v>44344</v>
      </c>
      <c r="Q3" s="8">
        <f t="shared" ca="1" si="4"/>
        <v>44345</v>
      </c>
      <c r="R3" s="7"/>
      <c r="S3" s="7"/>
      <c r="T3" s="7"/>
      <c r="U3" s="7"/>
      <c r="V3" s="7"/>
      <c r="W3" s="7"/>
      <c r="X3" s="7"/>
      <c r="Y3" s="7"/>
    </row>
    <row r="4" spans="1:25" ht="60" customHeight="1">
      <c r="A4" s="7">
        <f>A3+1</f>
        <v>0</v>
      </c>
      <c r="B4" s="7"/>
      <c r="C4" s="16">
        <f t="shared" ref="C4:I9" ca="1" si="5">DAY(DATE(YEAR($C$2),MONTH($C$2),1-$A$1+C$1+7*$A4))</f>
        <v>30</v>
      </c>
      <c r="D4" s="17">
        <f t="shared" ca="1" si="5"/>
        <v>31</v>
      </c>
      <c r="E4" s="17">
        <f t="shared" ca="1" si="5"/>
        <v>1</v>
      </c>
      <c r="F4" s="17">
        <f t="shared" ca="1" si="5"/>
        <v>2</v>
      </c>
      <c r="G4" s="17">
        <f t="shared" ca="1" si="5"/>
        <v>3</v>
      </c>
      <c r="H4" s="17">
        <f t="shared" ca="1" si="5"/>
        <v>4</v>
      </c>
      <c r="I4" s="18">
        <f t="shared" ca="1" si="5"/>
        <v>5</v>
      </c>
      <c r="J4" s="7"/>
      <c r="K4" s="8">
        <f t="shared" ca="1" si="4"/>
        <v>44346</v>
      </c>
      <c r="L4" s="8">
        <f t="shared" ca="1" si="4"/>
        <v>44347</v>
      </c>
      <c r="M4" s="8">
        <f t="shared" ca="1" si="4"/>
        <v>44348</v>
      </c>
      <c r="N4" s="8">
        <f t="shared" ca="1" si="4"/>
        <v>44349</v>
      </c>
      <c r="O4" s="8">
        <f t="shared" ca="1" si="4"/>
        <v>44350</v>
      </c>
      <c r="P4" s="8">
        <f t="shared" ca="1" si="4"/>
        <v>44351</v>
      </c>
      <c r="Q4" s="8">
        <f t="shared" ca="1" si="4"/>
        <v>44352</v>
      </c>
      <c r="R4" s="7"/>
      <c r="S4" s="7" t="str">
        <f ca="1">IF(IFERROR(MATCH(K4,祝日!$B:$B,0),-1)&gt;0,C4,"")</f>
        <v/>
      </c>
      <c r="T4" s="7" t="str">
        <f ca="1">IF(IFERROR(MATCH(L4,祝日!$B:$B,0),-1)&gt;0,D4,"")</f>
        <v/>
      </c>
      <c r="U4" s="7" t="str">
        <f ca="1">IF(IFERROR(MATCH(M4,祝日!$B:$B,0),-1)&gt;0,E4,"")</f>
        <v/>
      </c>
      <c r="V4" s="7" t="str">
        <f ca="1">IF(IFERROR(MATCH(N4,祝日!$B:$B,0),-1)&gt;0,F4,"")</f>
        <v/>
      </c>
      <c r="W4" s="7" t="str">
        <f ca="1">IF(IFERROR(MATCH(O4,祝日!$B:$B,0),-1)&gt;0,G4,"")</f>
        <v/>
      </c>
      <c r="X4" s="7" t="str">
        <f ca="1">IF(IFERROR(MATCH(P4,祝日!$B:$B,0),-1)&gt;0,H4,"")</f>
        <v/>
      </c>
      <c r="Y4" s="7" t="str">
        <f ca="1">IF(IFERROR(MATCH(Q4,祝日!$B:$B,0),-1)&gt;0,I4,"")</f>
        <v/>
      </c>
    </row>
    <row r="5" spans="1:25" ht="60" customHeight="1">
      <c r="A5" s="7">
        <f>A4+1</f>
        <v>1</v>
      </c>
      <c r="B5" s="7"/>
      <c r="C5" s="16">
        <f t="shared" ca="1" si="5"/>
        <v>6</v>
      </c>
      <c r="D5" s="17">
        <f t="shared" ca="1" si="5"/>
        <v>7</v>
      </c>
      <c r="E5" s="17">
        <f t="shared" ca="1" si="5"/>
        <v>8</v>
      </c>
      <c r="F5" s="17">
        <f t="shared" ca="1" si="5"/>
        <v>9</v>
      </c>
      <c r="G5" s="17">
        <f t="shared" ca="1" si="5"/>
        <v>10</v>
      </c>
      <c r="H5" s="17">
        <f t="shared" ca="1" si="5"/>
        <v>11</v>
      </c>
      <c r="I5" s="18">
        <f t="shared" ca="1" si="5"/>
        <v>12</v>
      </c>
      <c r="J5" s="7"/>
      <c r="K5" s="8">
        <f t="shared" ca="1" si="4"/>
        <v>44353</v>
      </c>
      <c r="L5" s="8">
        <f t="shared" ca="1" si="4"/>
        <v>44354</v>
      </c>
      <c r="M5" s="8">
        <f t="shared" ca="1" si="4"/>
        <v>44355</v>
      </c>
      <c r="N5" s="8">
        <f t="shared" ca="1" si="4"/>
        <v>44356</v>
      </c>
      <c r="O5" s="8">
        <f t="shared" ca="1" si="4"/>
        <v>44357</v>
      </c>
      <c r="P5" s="8">
        <f t="shared" ca="1" si="4"/>
        <v>44358</v>
      </c>
      <c r="Q5" s="8">
        <f t="shared" ca="1" si="4"/>
        <v>44359</v>
      </c>
      <c r="R5" s="7"/>
      <c r="S5" s="7" t="str">
        <f ca="1">IF(IFERROR(MATCH(K5,祝日!$B:$B,0),-1)&gt;0,C5,"")</f>
        <v/>
      </c>
      <c r="T5" s="7" t="str">
        <f ca="1">IF(IFERROR(MATCH(L5,祝日!$B:$B,0),-1)&gt;0,D5,"")</f>
        <v/>
      </c>
      <c r="U5" s="7" t="str">
        <f ca="1">IF(IFERROR(MATCH(M5,祝日!$B:$B,0),-1)&gt;0,E5,"")</f>
        <v/>
      </c>
      <c r="V5" s="7" t="str">
        <f ca="1">IF(IFERROR(MATCH(N5,祝日!$B:$B,0),-1)&gt;0,F5,"")</f>
        <v/>
      </c>
      <c r="W5" s="7" t="str">
        <f ca="1">IF(IFERROR(MATCH(O5,祝日!$B:$B,0),-1)&gt;0,G5,"")</f>
        <v/>
      </c>
      <c r="X5" s="7" t="str">
        <f ca="1">IF(IFERROR(MATCH(P5,祝日!$B:$B,0),-1)&gt;0,H5,"")</f>
        <v/>
      </c>
      <c r="Y5" s="7" t="str">
        <f ca="1">IF(IFERROR(MATCH(Q5,祝日!$B:$B,0),-1)&gt;0,I5,"")</f>
        <v/>
      </c>
    </row>
    <row r="6" spans="1:25" ht="60" customHeight="1">
      <c r="A6" s="7">
        <f t="shared" ref="A6:A9" si="6">A5+1</f>
        <v>2</v>
      </c>
      <c r="B6" s="7"/>
      <c r="C6" s="16">
        <f t="shared" ca="1" si="5"/>
        <v>13</v>
      </c>
      <c r="D6" s="17">
        <f t="shared" ca="1" si="5"/>
        <v>14</v>
      </c>
      <c r="E6" s="17">
        <f t="shared" ca="1" si="5"/>
        <v>15</v>
      </c>
      <c r="F6" s="17">
        <f t="shared" ca="1" si="5"/>
        <v>16</v>
      </c>
      <c r="G6" s="17">
        <f t="shared" ca="1" si="5"/>
        <v>17</v>
      </c>
      <c r="H6" s="17">
        <f t="shared" ca="1" si="5"/>
        <v>18</v>
      </c>
      <c r="I6" s="18">
        <f t="shared" ca="1" si="5"/>
        <v>19</v>
      </c>
      <c r="J6" s="7"/>
      <c r="K6" s="8">
        <f t="shared" ca="1" si="4"/>
        <v>44360</v>
      </c>
      <c r="L6" s="8">
        <f t="shared" ca="1" si="4"/>
        <v>44361</v>
      </c>
      <c r="M6" s="8">
        <f t="shared" ca="1" si="4"/>
        <v>44362</v>
      </c>
      <c r="N6" s="8">
        <f t="shared" ca="1" si="4"/>
        <v>44363</v>
      </c>
      <c r="O6" s="8">
        <f t="shared" ca="1" si="4"/>
        <v>44364</v>
      </c>
      <c r="P6" s="8">
        <f t="shared" ca="1" si="4"/>
        <v>44365</v>
      </c>
      <c r="Q6" s="8">
        <f t="shared" ca="1" si="4"/>
        <v>44366</v>
      </c>
      <c r="R6" s="7"/>
      <c r="S6" s="7" t="str">
        <f ca="1">IF(IFERROR(MATCH(K6,祝日!$B:$B,0),-1)&gt;0,C6,"")</f>
        <v/>
      </c>
      <c r="T6" s="7" t="str">
        <f ca="1">IF(IFERROR(MATCH(L6,祝日!$B:$B,0),-1)&gt;0,D6,"")</f>
        <v/>
      </c>
      <c r="U6" s="7" t="str">
        <f ca="1">IF(IFERROR(MATCH(M6,祝日!$B:$B,0),-1)&gt;0,E6,"")</f>
        <v/>
      </c>
      <c r="V6" s="7" t="str">
        <f ca="1">IF(IFERROR(MATCH(N6,祝日!$B:$B,0),-1)&gt;0,F6,"")</f>
        <v/>
      </c>
      <c r="W6" s="7" t="str">
        <f ca="1">IF(IFERROR(MATCH(O6,祝日!$B:$B,0),-1)&gt;0,G6,"")</f>
        <v/>
      </c>
      <c r="X6" s="7" t="str">
        <f ca="1">IF(IFERROR(MATCH(P6,祝日!$B:$B,0),-1)&gt;0,H6,"")</f>
        <v/>
      </c>
      <c r="Y6" s="7" t="str">
        <f ca="1">IF(IFERROR(MATCH(Q6,祝日!$B:$B,0),-1)&gt;0,I6,"")</f>
        <v/>
      </c>
    </row>
    <row r="7" spans="1:25" ht="60" customHeight="1">
      <c r="A7" s="7">
        <f t="shared" si="6"/>
        <v>3</v>
      </c>
      <c r="B7" s="7"/>
      <c r="C7" s="16">
        <f t="shared" ca="1" si="5"/>
        <v>20</v>
      </c>
      <c r="D7" s="17">
        <f t="shared" ca="1" si="5"/>
        <v>21</v>
      </c>
      <c r="E7" s="17">
        <f t="shared" ca="1" si="5"/>
        <v>22</v>
      </c>
      <c r="F7" s="17">
        <f t="shared" ca="1" si="5"/>
        <v>23</v>
      </c>
      <c r="G7" s="17">
        <f t="shared" ca="1" si="5"/>
        <v>24</v>
      </c>
      <c r="H7" s="17">
        <f t="shared" ca="1" si="5"/>
        <v>25</v>
      </c>
      <c r="I7" s="18">
        <f t="shared" ca="1" si="5"/>
        <v>26</v>
      </c>
      <c r="J7" s="7"/>
      <c r="K7" s="8">
        <f t="shared" ca="1" si="4"/>
        <v>44367</v>
      </c>
      <c r="L7" s="8">
        <f t="shared" ca="1" si="4"/>
        <v>44368</v>
      </c>
      <c r="M7" s="8">
        <f t="shared" ca="1" si="4"/>
        <v>44369</v>
      </c>
      <c r="N7" s="8">
        <f t="shared" ca="1" si="4"/>
        <v>44370</v>
      </c>
      <c r="O7" s="8">
        <f t="shared" ca="1" si="4"/>
        <v>44371</v>
      </c>
      <c r="P7" s="8">
        <f t="shared" ca="1" si="4"/>
        <v>44372</v>
      </c>
      <c r="Q7" s="8">
        <f t="shared" ca="1" si="4"/>
        <v>44373</v>
      </c>
      <c r="R7" s="7"/>
      <c r="S7" s="7" t="str">
        <f ca="1">IF(IFERROR(MATCH(K7,祝日!$B:$B,0),-1)&gt;0,C7,"")</f>
        <v/>
      </c>
      <c r="T7" s="7" t="str">
        <f ca="1">IF(IFERROR(MATCH(L7,祝日!$B:$B,0),-1)&gt;0,D7,"")</f>
        <v/>
      </c>
      <c r="U7" s="7" t="str">
        <f ca="1">IF(IFERROR(MATCH(M7,祝日!$B:$B,0),-1)&gt;0,E7,"")</f>
        <v/>
      </c>
      <c r="V7" s="7" t="str">
        <f ca="1">IF(IFERROR(MATCH(N7,祝日!$B:$B,0),-1)&gt;0,F7,"")</f>
        <v/>
      </c>
      <c r="W7" s="7" t="str">
        <f ca="1">IF(IFERROR(MATCH(O7,祝日!$B:$B,0),-1)&gt;0,G7,"")</f>
        <v/>
      </c>
      <c r="X7" s="7" t="str">
        <f ca="1">IF(IFERROR(MATCH(P7,祝日!$B:$B,0),-1)&gt;0,H7,"")</f>
        <v/>
      </c>
      <c r="Y7" s="7" t="str">
        <f ca="1">IF(IFERROR(MATCH(Q7,祝日!$B:$B,0),-1)&gt;0,I7,"")</f>
        <v/>
      </c>
    </row>
    <row r="8" spans="1:25" ht="60" customHeight="1">
      <c r="A8" s="7">
        <f t="shared" si="6"/>
        <v>4</v>
      </c>
      <c r="B8" s="7"/>
      <c r="C8" s="16">
        <f t="shared" ca="1" si="5"/>
        <v>27</v>
      </c>
      <c r="D8" s="17">
        <f t="shared" ca="1" si="5"/>
        <v>28</v>
      </c>
      <c r="E8" s="17">
        <f t="shared" ca="1" si="5"/>
        <v>29</v>
      </c>
      <c r="F8" s="17">
        <f t="shared" ca="1" si="5"/>
        <v>30</v>
      </c>
      <c r="G8" s="17">
        <f t="shared" ca="1" si="5"/>
        <v>1</v>
      </c>
      <c r="H8" s="17">
        <f t="shared" ca="1" si="5"/>
        <v>2</v>
      </c>
      <c r="I8" s="18">
        <f t="shared" ca="1" si="5"/>
        <v>3</v>
      </c>
      <c r="J8" s="7"/>
      <c r="K8" s="8">
        <f t="shared" ca="1" si="4"/>
        <v>44374</v>
      </c>
      <c r="L8" s="8">
        <f t="shared" ca="1" si="4"/>
        <v>44375</v>
      </c>
      <c r="M8" s="8">
        <f t="shared" ca="1" si="4"/>
        <v>44376</v>
      </c>
      <c r="N8" s="8">
        <f t="shared" ca="1" si="4"/>
        <v>44377</v>
      </c>
      <c r="O8" s="8">
        <f t="shared" ca="1" si="4"/>
        <v>44378</v>
      </c>
      <c r="P8" s="8">
        <f t="shared" ca="1" si="4"/>
        <v>44379</v>
      </c>
      <c r="Q8" s="8">
        <f t="shared" ca="1" si="4"/>
        <v>44380</v>
      </c>
      <c r="R8" s="7"/>
      <c r="S8" s="7" t="str">
        <f ca="1">IF(IFERROR(MATCH(K8,祝日!$B:$B,0),-1)&gt;0,C8,"")</f>
        <v/>
      </c>
      <c r="T8" s="7" t="str">
        <f ca="1">IF(IFERROR(MATCH(L8,祝日!$B:$B,0),-1)&gt;0,D8,"")</f>
        <v/>
      </c>
      <c r="U8" s="7" t="str">
        <f ca="1">IF(IFERROR(MATCH(M8,祝日!$B:$B,0),-1)&gt;0,E8,"")</f>
        <v/>
      </c>
      <c r="V8" s="7" t="str">
        <f ca="1">IF(IFERROR(MATCH(N8,祝日!$B:$B,0),-1)&gt;0,F8,"")</f>
        <v/>
      </c>
      <c r="W8" s="7" t="str">
        <f ca="1">IF(IFERROR(MATCH(O8,祝日!$B:$B,0),-1)&gt;0,G8,"")</f>
        <v/>
      </c>
      <c r="X8" s="7" t="str">
        <f ca="1">IF(IFERROR(MATCH(P8,祝日!$B:$B,0),-1)&gt;0,H8,"")</f>
        <v/>
      </c>
      <c r="Y8" s="7" t="str">
        <f ca="1">IF(IFERROR(MATCH(Q8,祝日!$B:$B,0),-1)&gt;0,I8,"")</f>
        <v/>
      </c>
    </row>
    <row r="9" spans="1:25" ht="60" customHeight="1" thickBot="1">
      <c r="A9" s="7">
        <f t="shared" si="6"/>
        <v>5</v>
      </c>
      <c r="B9" s="7"/>
      <c r="C9" s="19">
        <f t="shared" ca="1" si="5"/>
        <v>4</v>
      </c>
      <c r="D9" s="20">
        <f t="shared" ca="1" si="5"/>
        <v>5</v>
      </c>
      <c r="E9" s="20">
        <f t="shared" ca="1" si="5"/>
        <v>6</v>
      </c>
      <c r="F9" s="20">
        <f t="shared" ca="1" si="5"/>
        <v>7</v>
      </c>
      <c r="G9" s="20">
        <f t="shared" ca="1" si="5"/>
        <v>8</v>
      </c>
      <c r="H9" s="20">
        <f t="shared" ca="1" si="5"/>
        <v>9</v>
      </c>
      <c r="I9" s="21">
        <f t="shared" ca="1" si="5"/>
        <v>10</v>
      </c>
      <c r="J9" s="7"/>
      <c r="K9" s="8">
        <f t="shared" ca="1" si="4"/>
        <v>44381</v>
      </c>
      <c r="L9" s="8">
        <f t="shared" ca="1" si="4"/>
        <v>44382</v>
      </c>
      <c r="M9" s="8">
        <f t="shared" ca="1" si="4"/>
        <v>44383</v>
      </c>
      <c r="N9" s="8">
        <f t="shared" ca="1" si="4"/>
        <v>44384</v>
      </c>
      <c r="O9" s="8">
        <f t="shared" ca="1" si="4"/>
        <v>44385</v>
      </c>
      <c r="P9" s="8">
        <f t="shared" ca="1" si="4"/>
        <v>44386</v>
      </c>
      <c r="Q9" s="8">
        <f t="shared" ca="1" si="4"/>
        <v>44387</v>
      </c>
      <c r="R9" s="7"/>
      <c r="S9" s="7" t="str">
        <f ca="1">IF(IFERROR(MATCH(K9,祝日!$B:$B,0),-1)&gt;0,C9,"")</f>
        <v/>
      </c>
      <c r="T9" s="7" t="str">
        <f ca="1">IF(IFERROR(MATCH(L9,祝日!$B:$B,0),-1)&gt;0,D9,"")</f>
        <v/>
      </c>
      <c r="U9" s="7" t="str">
        <f ca="1">IF(IFERROR(MATCH(M9,祝日!$B:$B,0),-1)&gt;0,E9,"")</f>
        <v/>
      </c>
      <c r="V9" s="7" t="str">
        <f ca="1">IF(IFERROR(MATCH(N9,祝日!$B:$B,0),-1)&gt;0,F9,"")</f>
        <v/>
      </c>
      <c r="W9" s="7" t="str">
        <f ca="1">IF(IFERROR(MATCH(O9,祝日!$B:$B,0),-1)&gt;0,G9,"")</f>
        <v/>
      </c>
      <c r="X9" s="7" t="str">
        <f ca="1">IF(IFERROR(MATCH(P9,祝日!$B:$B,0),-1)&gt;0,H9,"")</f>
        <v/>
      </c>
      <c r="Y9" s="7" t="str">
        <f ca="1">IF(IFERROR(MATCH(Q9,祝日!$B:$B,0),-1)&gt;0,I9,"")</f>
        <v/>
      </c>
    </row>
  </sheetData>
  <mergeCells count="1">
    <mergeCell ref="C2:I2"/>
  </mergeCells>
  <phoneticPr fontId="2"/>
  <conditionalFormatting sqref="C4:I9">
    <cfRule type="cellIs" dxfId="20" priority="3" operator="equal">
      <formula>S4</formula>
    </cfRule>
  </conditionalFormatting>
  <conditionalFormatting sqref="C4:H4">
    <cfRule type="cellIs" dxfId="19" priority="2" operator="greaterThan">
      <formula>7</formula>
    </cfRule>
  </conditionalFormatting>
  <conditionalFormatting sqref="C8:I9">
    <cfRule type="cellIs" dxfId="18" priority="1" operator="lessThanOrEqual">
      <formula>14</formula>
    </cfRule>
  </conditionalFormatting>
  <pageMargins left="0.25" right="0.25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752C6-3E7D-0749-A459-CB54A28FC96E}">
  <sheetPr codeName="Sheet8"/>
  <dimension ref="A1:Y9"/>
  <sheetViews>
    <sheetView workbookViewId="0">
      <selection activeCell="C2" sqref="C2:I2"/>
    </sheetView>
  </sheetViews>
  <sheetFormatPr baseColWidth="10" defaultColWidth="18.83203125" defaultRowHeight="60" customHeight="1"/>
  <cols>
    <col min="3" max="3" width="18.83203125" style="10"/>
    <col min="9" max="9" width="18.83203125" style="12"/>
  </cols>
  <sheetData>
    <row r="1" spans="1:25" ht="60" customHeight="1" thickBot="1">
      <c r="A1" s="7">
        <f ca="1">WEEKDAY($C$2)</f>
        <v>5</v>
      </c>
      <c r="B1" s="7">
        <v>0</v>
      </c>
      <c r="C1" s="9">
        <f>B1+1</f>
        <v>1</v>
      </c>
      <c r="D1" s="7">
        <f t="shared" ref="D1:I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11">
        <f t="shared" si="0"/>
        <v>7</v>
      </c>
      <c r="J1" s="7">
        <v>0</v>
      </c>
      <c r="K1" s="7">
        <f>J1+1</f>
        <v>1</v>
      </c>
      <c r="L1" s="7">
        <f t="shared" ref="L1:Q1" si="1">K1+1</f>
        <v>2</v>
      </c>
      <c r="M1" s="7">
        <f t="shared" si="1"/>
        <v>3</v>
      </c>
      <c r="N1" s="7">
        <f t="shared" si="1"/>
        <v>4</v>
      </c>
      <c r="O1" s="7">
        <f t="shared" si="1"/>
        <v>5</v>
      </c>
      <c r="P1" s="7">
        <f t="shared" si="1"/>
        <v>6</v>
      </c>
      <c r="Q1" s="7">
        <f t="shared" si="1"/>
        <v>7</v>
      </c>
      <c r="R1" s="7">
        <v>0</v>
      </c>
      <c r="S1" s="7">
        <f>R1+1</f>
        <v>1</v>
      </c>
      <c r="T1" s="7">
        <f t="shared" ref="T1:Y1" si="2">S1+1</f>
        <v>2</v>
      </c>
      <c r="U1" s="7">
        <f t="shared" si="2"/>
        <v>3</v>
      </c>
      <c r="V1" s="7">
        <f t="shared" si="2"/>
        <v>4</v>
      </c>
      <c r="W1" s="7">
        <f t="shared" si="2"/>
        <v>5</v>
      </c>
      <c r="X1" s="7">
        <f t="shared" si="2"/>
        <v>6</v>
      </c>
      <c r="Y1" s="7">
        <f t="shared" si="2"/>
        <v>7</v>
      </c>
    </row>
    <row r="2" spans="1:25" ht="60" customHeight="1">
      <c r="A2" s="7"/>
      <c r="B2" s="7"/>
      <c r="C2" s="22">
        <f ca="1">DATE(YEAR(当月カレンダー!$C$2), MONTH(当月カレンダー!$C$2)+6, 1)</f>
        <v>44378</v>
      </c>
      <c r="D2" s="23"/>
      <c r="E2" s="23"/>
      <c r="F2" s="23"/>
      <c r="G2" s="23"/>
      <c r="H2" s="23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60" customHeight="1">
      <c r="A3" s="7">
        <v>-1</v>
      </c>
      <c r="B3" s="7"/>
      <c r="C3" s="13">
        <f ca="1">DATE(YEAR($C$2),MONTH($C$2),1-$A$1+C$1+7*$A3)</f>
        <v>44367</v>
      </c>
      <c r="D3" s="14">
        <f t="shared" ref="D3:I3" ca="1" si="3">DATE(YEAR($C$2),MONTH($C$2),1-$A$1+D$1+7*$A3)</f>
        <v>44368</v>
      </c>
      <c r="E3" s="14">
        <f t="shared" ca="1" si="3"/>
        <v>44369</v>
      </c>
      <c r="F3" s="14">
        <f t="shared" ca="1" si="3"/>
        <v>44370</v>
      </c>
      <c r="G3" s="14">
        <f t="shared" ca="1" si="3"/>
        <v>44371</v>
      </c>
      <c r="H3" s="14">
        <f t="shared" ca="1" si="3"/>
        <v>44372</v>
      </c>
      <c r="I3" s="15">
        <f t="shared" ca="1" si="3"/>
        <v>44373</v>
      </c>
      <c r="J3" s="7"/>
      <c r="K3" s="8">
        <f t="shared" ref="K3:Q9" ca="1" si="4">DATE(YEAR($C$2),MONTH($C$2),1-$A$1+K$1+7*$A3)</f>
        <v>44367</v>
      </c>
      <c r="L3" s="8">
        <f t="shared" ca="1" si="4"/>
        <v>44368</v>
      </c>
      <c r="M3" s="8">
        <f t="shared" ca="1" si="4"/>
        <v>44369</v>
      </c>
      <c r="N3" s="8">
        <f t="shared" ca="1" si="4"/>
        <v>44370</v>
      </c>
      <c r="O3" s="8">
        <f t="shared" ca="1" si="4"/>
        <v>44371</v>
      </c>
      <c r="P3" s="8">
        <f t="shared" ca="1" si="4"/>
        <v>44372</v>
      </c>
      <c r="Q3" s="8">
        <f t="shared" ca="1" si="4"/>
        <v>44373</v>
      </c>
      <c r="R3" s="7"/>
      <c r="S3" s="7"/>
      <c r="T3" s="7"/>
      <c r="U3" s="7"/>
      <c r="V3" s="7"/>
      <c r="W3" s="7"/>
      <c r="X3" s="7"/>
      <c r="Y3" s="7"/>
    </row>
    <row r="4" spans="1:25" ht="60" customHeight="1">
      <c r="A4" s="7">
        <f>A3+1</f>
        <v>0</v>
      </c>
      <c r="B4" s="7"/>
      <c r="C4" s="16">
        <f t="shared" ref="C4:I9" ca="1" si="5">DAY(DATE(YEAR($C$2),MONTH($C$2),1-$A$1+C$1+7*$A4))</f>
        <v>27</v>
      </c>
      <c r="D4" s="17">
        <f t="shared" ca="1" si="5"/>
        <v>28</v>
      </c>
      <c r="E4" s="17">
        <f t="shared" ca="1" si="5"/>
        <v>29</v>
      </c>
      <c r="F4" s="17">
        <f t="shared" ca="1" si="5"/>
        <v>30</v>
      </c>
      <c r="G4" s="17">
        <f t="shared" ca="1" si="5"/>
        <v>1</v>
      </c>
      <c r="H4" s="17">
        <f t="shared" ca="1" si="5"/>
        <v>2</v>
      </c>
      <c r="I4" s="18">
        <f t="shared" ca="1" si="5"/>
        <v>3</v>
      </c>
      <c r="J4" s="7"/>
      <c r="K4" s="8">
        <f t="shared" ca="1" si="4"/>
        <v>44374</v>
      </c>
      <c r="L4" s="8">
        <f t="shared" ca="1" si="4"/>
        <v>44375</v>
      </c>
      <c r="M4" s="8">
        <f t="shared" ca="1" si="4"/>
        <v>44376</v>
      </c>
      <c r="N4" s="8">
        <f t="shared" ca="1" si="4"/>
        <v>44377</v>
      </c>
      <c r="O4" s="8">
        <f t="shared" ca="1" si="4"/>
        <v>44378</v>
      </c>
      <c r="P4" s="8">
        <f t="shared" ca="1" si="4"/>
        <v>44379</v>
      </c>
      <c r="Q4" s="8">
        <f t="shared" ca="1" si="4"/>
        <v>44380</v>
      </c>
      <c r="R4" s="7"/>
      <c r="S4" s="7" t="str">
        <f ca="1">IF(IFERROR(MATCH(K4,祝日!$B:$B,0),-1)&gt;0,C4,"")</f>
        <v/>
      </c>
      <c r="T4" s="7" t="str">
        <f ca="1">IF(IFERROR(MATCH(L4,祝日!$B:$B,0),-1)&gt;0,D4,"")</f>
        <v/>
      </c>
      <c r="U4" s="7" t="str">
        <f ca="1">IF(IFERROR(MATCH(M4,祝日!$B:$B,0),-1)&gt;0,E4,"")</f>
        <v/>
      </c>
      <c r="V4" s="7" t="str">
        <f ca="1">IF(IFERROR(MATCH(N4,祝日!$B:$B,0),-1)&gt;0,F4,"")</f>
        <v/>
      </c>
      <c r="W4" s="7" t="str">
        <f ca="1">IF(IFERROR(MATCH(O4,祝日!$B:$B,0),-1)&gt;0,G4,"")</f>
        <v/>
      </c>
      <c r="X4" s="7" t="str">
        <f ca="1">IF(IFERROR(MATCH(P4,祝日!$B:$B,0),-1)&gt;0,H4,"")</f>
        <v/>
      </c>
      <c r="Y4" s="7" t="str">
        <f ca="1">IF(IFERROR(MATCH(Q4,祝日!$B:$B,0),-1)&gt;0,I4,"")</f>
        <v/>
      </c>
    </row>
    <row r="5" spans="1:25" ht="60" customHeight="1">
      <c r="A5" s="7">
        <f>A4+1</f>
        <v>1</v>
      </c>
      <c r="B5" s="7"/>
      <c r="C5" s="16">
        <f t="shared" ca="1" si="5"/>
        <v>4</v>
      </c>
      <c r="D5" s="17">
        <f t="shared" ca="1" si="5"/>
        <v>5</v>
      </c>
      <c r="E5" s="17">
        <f t="shared" ca="1" si="5"/>
        <v>6</v>
      </c>
      <c r="F5" s="17">
        <f t="shared" ca="1" si="5"/>
        <v>7</v>
      </c>
      <c r="G5" s="17">
        <f t="shared" ca="1" si="5"/>
        <v>8</v>
      </c>
      <c r="H5" s="17">
        <f t="shared" ca="1" si="5"/>
        <v>9</v>
      </c>
      <c r="I5" s="18">
        <f t="shared" ca="1" si="5"/>
        <v>10</v>
      </c>
      <c r="J5" s="7"/>
      <c r="K5" s="8">
        <f t="shared" ca="1" si="4"/>
        <v>44381</v>
      </c>
      <c r="L5" s="8">
        <f t="shared" ca="1" si="4"/>
        <v>44382</v>
      </c>
      <c r="M5" s="8">
        <f t="shared" ca="1" si="4"/>
        <v>44383</v>
      </c>
      <c r="N5" s="8">
        <f t="shared" ca="1" si="4"/>
        <v>44384</v>
      </c>
      <c r="O5" s="8">
        <f t="shared" ca="1" si="4"/>
        <v>44385</v>
      </c>
      <c r="P5" s="8">
        <f t="shared" ca="1" si="4"/>
        <v>44386</v>
      </c>
      <c r="Q5" s="8">
        <f t="shared" ca="1" si="4"/>
        <v>44387</v>
      </c>
      <c r="R5" s="7"/>
      <c r="S5" s="7" t="str">
        <f ca="1">IF(IFERROR(MATCH(K5,祝日!$B:$B,0),-1)&gt;0,C5,"")</f>
        <v/>
      </c>
      <c r="T5" s="7" t="str">
        <f ca="1">IF(IFERROR(MATCH(L5,祝日!$B:$B,0),-1)&gt;0,D5,"")</f>
        <v/>
      </c>
      <c r="U5" s="7" t="str">
        <f ca="1">IF(IFERROR(MATCH(M5,祝日!$B:$B,0),-1)&gt;0,E5,"")</f>
        <v/>
      </c>
      <c r="V5" s="7" t="str">
        <f ca="1">IF(IFERROR(MATCH(N5,祝日!$B:$B,0),-1)&gt;0,F5,"")</f>
        <v/>
      </c>
      <c r="W5" s="7" t="str">
        <f ca="1">IF(IFERROR(MATCH(O5,祝日!$B:$B,0),-1)&gt;0,G5,"")</f>
        <v/>
      </c>
      <c r="X5" s="7" t="str">
        <f ca="1">IF(IFERROR(MATCH(P5,祝日!$B:$B,0),-1)&gt;0,H5,"")</f>
        <v/>
      </c>
      <c r="Y5" s="7" t="str">
        <f ca="1">IF(IFERROR(MATCH(Q5,祝日!$B:$B,0),-1)&gt;0,I5,"")</f>
        <v/>
      </c>
    </row>
    <row r="6" spans="1:25" ht="60" customHeight="1">
      <c r="A6" s="7">
        <f t="shared" ref="A6:A9" si="6">A5+1</f>
        <v>2</v>
      </c>
      <c r="B6" s="7"/>
      <c r="C6" s="16">
        <f t="shared" ca="1" si="5"/>
        <v>11</v>
      </c>
      <c r="D6" s="17">
        <f t="shared" ca="1" si="5"/>
        <v>12</v>
      </c>
      <c r="E6" s="17">
        <f t="shared" ca="1" si="5"/>
        <v>13</v>
      </c>
      <c r="F6" s="17">
        <f t="shared" ca="1" si="5"/>
        <v>14</v>
      </c>
      <c r="G6" s="17">
        <f t="shared" ca="1" si="5"/>
        <v>15</v>
      </c>
      <c r="H6" s="17">
        <f t="shared" ca="1" si="5"/>
        <v>16</v>
      </c>
      <c r="I6" s="18">
        <f t="shared" ca="1" si="5"/>
        <v>17</v>
      </c>
      <c r="J6" s="7"/>
      <c r="K6" s="8">
        <f t="shared" ca="1" si="4"/>
        <v>44388</v>
      </c>
      <c r="L6" s="8">
        <f t="shared" ca="1" si="4"/>
        <v>44389</v>
      </c>
      <c r="M6" s="8">
        <f t="shared" ca="1" si="4"/>
        <v>44390</v>
      </c>
      <c r="N6" s="8">
        <f t="shared" ca="1" si="4"/>
        <v>44391</v>
      </c>
      <c r="O6" s="8">
        <f t="shared" ca="1" si="4"/>
        <v>44392</v>
      </c>
      <c r="P6" s="8">
        <f t="shared" ca="1" si="4"/>
        <v>44393</v>
      </c>
      <c r="Q6" s="8">
        <f t="shared" ca="1" si="4"/>
        <v>44394</v>
      </c>
      <c r="R6" s="7"/>
      <c r="S6" s="7" t="str">
        <f ca="1">IF(IFERROR(MATCH(K6,祝日!$B:$B,0),-1)&gt;0,C6,"")</f>
        <v/>
      </c>
      <c r="T6" s="7" t="str">
        <f ca="1">IF(IFERROR(MATCH(L6,祝日!$B:$B,0),-1)&gt;0,D6,"")</f>
        <v/>
      </c>
      <c r="U6" s="7" t="str">
        <f ca="1">IF(IFERROR(MATCH(M6,祝日!$B:$B,0),-1)&gt;0,E6,"")</f>
        <v/>
      </c>
      <c r="V6" s="7" t="str">
        <f ca="1">IF(IFERROR(MATCH(N6,祝日!$B:$B,0),-1)&gt;0,F6,"")</f>
        <v/>
      </c>
      <c r="W6" s="7" t="str">
        <f ca="1">IF(IFERROR(MATCH(O6,祝日!$B:$B,0),-1)&gt;0,G6,"")</f>
        <v/>
      </c>
      <c r="X6" s="7" t="str">
        <f ca="1">IF(IFERROR(MATCH(P6,祝日!$B:$B,0),-1)&gt;0,H6,"")</f>
        <v/>
      </c>
      <c r="Y6" s="7" t="str">
        <f ca="1">IF(IFERROR(MATCH(Q6,祝日!$B:$B,0),-1)&gt;0,I6,"")</f>
        <v/>
      </c>
    </row>
    <row r="7" spans="1:25" ht="60" customHeight="1">
      <c r="A7" s="7">
        <f t="shared" si="6"/>
        <v>3</v>
      </c>
      <c r="B7" s="7"/>
      <c r="C7" s="16">
        <f t="shared" ca="1" si="5"/>
        <v>18</v>
      </c>
      <c r="D7" s="17">
        <f t="shared" ca="1" si="5"/>
        <v>19</v>
      </c>
      <c r="E7" s="17">
        <f t="shared" ca="1" si="5"/>
        <v>20</v>
      </c>
      <c r="F7" s="17">
        <f t="shared" ca="1" si="5"/>
        <v>21</v>
      </c>
      <c r="G7" s="17">
        <f t="shared" ca="1" si="5"/>
        <v>22</v>
      </c>
      <c r="H7" s="17">
        <f t="shared" ca="1" si="5"/>
        <v>23</v>
      </c>
      <c r="I7" s="18">
        <f t="shared" ca="1" si="5"/>
        <v>24</v>
      </c>
      <c r="J7" s="7"/>
      <c r="K7" s="8">
        <f t="shared" ca="1" si="4"/>
        <v>44395</v>
      </c>
      <c r="L7" s="8">
        <f t="shared" ca="1" si="4"/>
        <v>44396</v>
      </c>
      <c r="M7" s="8">
        <f t="shared" ca="1" si="4"/>
        <v>44397</v>
      </c>
      <c r="N7" s="8">
        <f t="shared" ca="1" si="4"/>
        <v>44398</v>
      </c>
      <c r="O7" s="8">
        <f t="shared" ca="1" si="4"/>
        <v>44399</v>
      </c>
      <c r="P7" s="8">
        <f t="shared" ca="1" si="4"/>
        <v>44400</v>
      </c>
      <c r="Q7" s="8">
        <f t="shared" ca="1" si="4"/>
        <v>44401</v>
      </c>
      <c r="R7" s="7"/>
      <c r="S7" s="7" t="str">
        <f ca="1">IF(IFERROR(MATCH(K7,祝日!$B:$B,0),-1)&gt;0,C7,"")</f>
        <v/>
      </c>
      <c r="T7" s="7" t="str">
        <f ca="1">IF(IFERROR(MATCH(L7,祝日!$B:$B,0),-1)&gt;0,D7,"")</f>
        <v/>
      </c>
      <c r="U7" s="7" t="str">
        <f ca="1">IF(IFERROR(MATCH(M7,祝日!$B:$B,0),-1)&gt;0,E7,"")</f>
        <v/>
      </c>
      <c r="V7" s="7" t="str">
        <f ca="1">IF(IFERROR(MATCH(N7,祝日!$B:$B,0),-1)&gt;0,F7,"")</f>
        <v/>
      </c>
      <c r="W7" s="7">
        <f ca="1">IF(IFERROR(MATCH(O7,祝日!$B:$B,0),-1)&gt;0,G7,"")</f>
        <v>22</v>
      </c>
      <c r="X7" s="7">
        <f ca="1">IF(IFERROR(MATCH(P7,祝日!$B:$B,0),-1)&gt;0,H7,"")</f>
        <v>23</v>
      </c>
      <c r="Y7" s="7" t="str">
        <f ca="1">IF(IFERROR(MATCH(Q7,祝日!$B:$B,0),-1)&gt;0,I7,"")</f>
        <v/>
      </c>
    </row>
    <row r="8" spans="1:25" ht="60" customHeight="1">
      <c r="A8" s="7">
        <f t="shared" si="6"/>
        <v>4</v>
      </c>
      <c r="B8" s="7"/>
      <c r="C8" s="16">
        <f t="shared" ca="1" si="5"/>
        <v>25</v>
      </c>
      <c r="D8" s="17">
        <f t="shared" ca="1" si="5"/>
        <v>26</v>
      </c>
      <c r="E8" s="17">
        <f t="shared" ca="1" si="5"/>
        <v>27</v>
      </c>
      <c r="F8" s="17">
        <f t="shared" ca="1" si="5"/>
        <v>28</v>
      </c>
      <c r="G8" s="17">
        <f t="shared" ca="1" si="5"/>
        <v>29</v>
      </c>
      <c r="H8" s="17">
        <f t="shared" ca="1" si="5"/>
        <v>30</v>
      </c>
      <c r="I8" s="18">
        <f t="shared" ca="1" si="5"/>
        <v>31</v>
      </c>
      <c r="J8" s="7"/>
      <c r="K8" s="8">
        <f t="shared" ca="1" si="4"/>
        <v>44402</v>
      </c>
      <c r="L8" s="8">
        <f t="shared" ca="1" si="4"/>
        <v>44403</v>
      </c>
      <c r="M8" s="8">
        <f t="shared" ca="1" si="4"/>
        <v>44404</v>
      </c>
      <c r="N8" s="8">
        <f t="shared" ca="1" si="4"/>
        <v>44405</v>
      </c>
      <c r="O8" s="8">
        <f t="shared" ca="1" si="4"/>
        <v>44406</v>
      </c>
      <c r="P8" s="8">
        <f t="shared" ca="1" si="4"/>
        <v>44407</v>
      </c>
      <c r="Q8" s="8">
        <f t="shared" ca="1" si="4"/>
        <v>44408</v>
      </c>
      <c r="R8" s="7"/>
      <c r="S8" s="7" t="str">
        <f ca="1">IF(IFERROR(MATCH(K8,祝日!$B:$B,0),-1)&gt;0,C8,"")</f>
        <v/>
      </c>
      <c r="T8" s="7" t="str">
        <f ca="1">IF(IFERROR(MATCH(L8,祝日!$B:$B,0),-1)&gt;0,D8,"")</f>
        <v/>
      </c>
      <c r="U8" s="7" t="str">
        <f ca="1">IF(IFERROR(MATCH(M8,祝日!$B:$B,0),-1)&gt;0,E8,"")</f>
        <v/>
      </c>
      <c r="V8" s="7" t="str">
        <f ca="1">IF(IFERROR(MATCH(N8,祝日!$B:$B,0),-1)&gt;0,F8,"")</f>
        <v/>
      </c>
      <c r="W8" s="7" t="str">
        <f ca="1">IF(IFERROR(MATCH(O8,祝日!$B:$B,0),-1)&gt;0,G8,"")</f>
        <v/>
      </c>
      <c r="X8" s="7" t="str">
        <f ca="1">IF(IFERROR(MATCH(P8,祝日!$B:$B,0),-1)&gt;0,H8,"")</f>
        <v/>
      </c>
      <c r="Y8" s="7" t="str">
        <f ca="1">IF(IFERROR(MATCH(Q8,祝日!$B:$B,0),-1)&gt;0,I8,"")</f>
        <v/>
      </c>
    </row>
    <row r="9" spans="1:25" ht="60" customHeight="1" thickBot="1">
      <c r="A9" s="7">
        <f t="shared" si="6"/>
        <v>5</v>
      </c>
      <c r="B9" s="7"/>
      <c r="C9" s="19">
        <f t="shared" ca="1" si="5"/>
        <v>1</v>
      </c>
      <c r="D9" s="20">
        <f t="shared" ca="1" si="5"/>
        <v>2</v>
      </c>
      <c r="E9" s="20">
        <f t="shared" ca="1" si="5"/>
        <v>3</v>
      </c>
      <c r="F9" s="20">
        <f t="shared" ca="1" si="5"/>
        <v>4</v>
      </c>
      <c r="G9" s="20">
        <f t="shared" ca="1" si="5"/>
        <v>5</v>
      </c>
      <c r="H9" s="20">
        <f t="shared" ca="1" si="5"/>
        <v>6</v>
      </c>
      <c r="I9" s="21">
        <f t="shared" ca="1" si="5"/>
        <v>7</v>
      </c>
      <c r="J9" s="7"/>
      <c r="K9" s="8">
        <f t="shared" ca="1" si="4"/>
        <v>44409</v>
      </c>
      <c r="L9" s="8">
        <f t="shared" ca="1" si="4"/>
        <v>44410</v>
      </c>
      <c r="M9" s="8">
        <f t="shared" ca="1" si="4"/>
        <v>44411</v>
      </c>
      <c r="N9" s="8">
        <f t="shared" ca="1" si="4"/>
        <v>44412</v>
      </c>
      <c r="O9" s="8">
        <f t="shared" ca="1" si="4"/>
        <v>44413</v>
      </c>
      <c r="P9" s="8">
        <f t="shared" ca="1" si="4"/>
        <v>44414</v>
      </c>
      <c r="Q9" s="8">
        <f t="shared" ca="1" si="4"/>
        <v>44415</v>
      </c>
      <c r="R9" s="7"/>
      <c r="S9" s="7" t="str">
        <f ca="1">IF(IFERROR(MATCH(K9,祝日!$B:$B,0),-1)&gt;0,C9,"")</f>
        <v/>
      </c>
      <c r="T9" s="7" t="str">
        <f ca="1">IF(IFERROR(MATCH(L9,祝日!$B:$B,0),-1)&gt;0,D9,"")</f>
        <v/>
      </c>
      <c r="U9" s="7" t="str">
        <f ca="1">IF(IFERROR(MATCH(M9,祝日!$B:$B,0),-1)&gt;0,E9,"")</f>
        <v/>
      </c>
      <c r="V9" s="7" t="str">
        <f ca="1">IF(IFERROR(MATCH(N9,祝日!$B:$B,0),-1)&gt;0,F9,"")</f>
        <v/>
      </c>
      <c r="W9" s="7" t="str">
        <f ca="1">IF(IFERROR(MATCH(O9,祝日!$B:$B,0),-1)&gt;0,G9,"")</f>
        <v/>
      </c>
      <c r="X9" s="7" t="str">
        <f ca="1">IF(IFERROR(MATCH(P9,祝日!$B:$B,0),-1)&gt;0,H9,"")</f>
        <v/>
      </c>
      <c r="Y9" s="7" t="str">
        <f ca="1">IF(IFERROR(MATCH(Q9,祝日!$B:$B,0),-1)&gt;0,I9,"")</f>
        <v/>
      </c>
    </row>
  </sheetData>
  <mergeCells count="1">
    <mergeCell ref="C2:I2"/>
  </mergeCells>
  <phoneticPr fontId="2"/>
  <conditionalFormatting sqref="C4:I9">
    <cfRule type="cellIs" dxfId="17" priority="3" operator="equal">
      <formula>S4</formula>
    </cfRule>
  </conditionalFormatting>
  <conditionalFormatting sqref="C4:H4">
    <cfRule type="cellIs" dxfId="16" priority="2" operator="greaterThan">
      <formula>7</formula>
    </cfRule>
  </conditionalFormatting>
  <conditionalFormatting sqref="C8:I9">
    <cfRule type="cellIs" dxfId="15" priority="1" operator="lessThanOrEqual">
      <formula>14</formula>
    </cfRule>
  </conditionalFormatting>
  <pageMargins left="0.25" right="0.25" top="0.75" bottom="0.75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DB426-1426-7840-9323-D46E79A67E59}">
  <sheetPr codeName="Sheet9"/>
  <dimension ref="A1:Y9"/>
  <sheetViews>
    <sheetView workbookViewId="0">
      <selection activeCell="C2" sqref="C2:I2"/>
    </sheetView>
  </sheetViews>
  <sheetFormatPr baseColWidth="10" defaultColWidth="18.83203125" defaultRowHeight="60" customHeight="1"/>
  <cols>
    <col min="3" max="3" width="18.83203125" style="10"/>
    <col min="9" max="9" width="18.83203125" style="12"/>
  </cols>
  <sheetData>
    <row r="1" spans="1:25" ht="60" customHeight="1" thickBot="1">
      <c r="A1" s="7">
        <f ca="1">WEEKDAY($C$2)</f>
        <v>1</v>
      </c>
      <c r="B1" s="7">
        <v>0</v>
      </c>
      <c r="C1" s="9">
        <f>B1+1</f>
        <v>1</v>
      </c>
      <c r="D1" s="7">
        <f t="shared" ref="D1:I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11">
        <f t="shared" si="0"/>
        <v>7</v>
      </c>
      <c r="J1" s="7">
        <v>0</v>
      </c>
      <c r="K1" s="7">
        <f>J1+1</f>
        <v>1</v>
      </c>
      <c r="L1" s="7">
        <f t="shared" ref="L1:Q1" si="1">K1+1</f>
        <v>2</v>
      </c>
      <c r="M1" s="7">
        <f t="shared" si="1"/>
        <v>3</v>
      </c>
      <c r="N1" s="7">
        <f t="shared" si="1"/>
        <v>4</v>
      </c>
      <c r="O1" s="7">
        <f t="shared" si="1"/>
        <v>5</v>
      </c>
      <c r="P1" s="7">
        <f t="shared" si="1"/>
        <v>6</v>
      </c>
      <c r="Q1" s="7">
        <f t="shared" si="1"/>
        <v>7</v>
      </c>
      <c r="R1" s="7">
        <v>0</v>
      </c>
      <c r="S1" s="7">
        <f>R1+1</f>
        <v>1</v>
      </c>
      <c r="T1" s="7">
        <f t="shared" ref="T1:Y1" si="2">S1+1</f>
        <v>2</v>
      </c>
      <c r="U1" s="7">
        <f t="shared" si="2"/>
        <v>3</v>
      </c>
      <c r="V1" s="7">
        <f t="shared" si="2"/>
        <v>4</v>
      </c>
      <c r="W1" s="7">
        <f t="shared" si="2"/>
        <v>5</v>
      </c>
      <c r="X1" s="7">
        <f t="shared" si="2"/>
        <v>6</v>
      </c>
      <c r="Y1" s="7">
        <f t="shared" si="2"/>
        <v>7</v>
      </c>
    </row>
    <row r="2" spans="1:25" ht="60" customHeight="1">
      <c r="A2" s="7"/>
      <c r="B2" s="7"/>
      <c r="C2" s="22">
        <f ca="1">DATE(YEAR(当月カレンダー!$C$2), MONTH(当月カレンダー!$C$2)+7, 1)</f>
        <v>44409</v>
      </c>
      <c r="D2" s="23"/>
      <c r="E2" s="23"/>
      <c r="F2" s="23"/>
      <c r="G2" s="23"/>
      <c r="H2" s="23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60" customHeight="1">
      <c r="A3" s="7">
        <v>-1</v>
      </c>
      <c r="B3" s="7"/>
      <c r="C3" s="13">
        <f ca="1">DATE(YEAR($C$2),MONTH($C$2),1-$A$1+C$1+7*$A3)</f>
        <v>44402</v>
      </c>
      <c r="D3" s="14">
        <f t="shared" ref="D3:I3" ca="1" si="3">DATE(YEAR($C$2),MONTH($C$2),1-$A$1+D$1+7*$A3)</f>
        <v>44403</v>
      </c>
      <c r="E3" s="14">
        <f t="shared" ca="1" si="3"/>
        <v>44404</v>
      </c>
      <c r="F3" s="14">
        <f t="shared" ca="1" si="3"/>
        <v>44405</v>
      </c>
      <c r="G3" s="14">
        <f t="shared" ca="1" si="3"/>
        <v>44406</v>
      </c>
      <c r="H3" s="14">
        <f t="shared" ca="1" si="3"/>
        <v>44407</v>
      </c>
      <c r="I3" s="15">
        <f t="shared" ca="1" si="3"/>
        <v>44408</v>
      </c>
      <c r="J3" s="7"/>
      <c r="K3" s="8">
        <f t="shared" ref="K3:Q9" ca="1" si="4">DATE(YEAR($C$2),MONTH($C$2),1-$A$1+K$1+7*$A3)</f>
        <v>44402</v>
      </c>
      <c r="L3" s="8">
        <f t="shared" ca="1" si="4"/>
        <v>44403</v>
      </c>
      <c r="M3" s="8">
        <f t="shared" ca="1" si="4"/>
        <v>44404</v>
      </c>
      <c r="N3" s="8">
        <f t="shared" ca="1" si="4"/>
        <v>44405</v>
      </c>
      <c r="O3" s="8">
        <f t="shared" ca="1" si="4"/>
        <v>44406</v>
      </c>
      <c r="P3" s="8">
        <f t="shared" ca="1" si="4"/>
        <v>44407</v>
      </c>
      <c r="Q3" s="8">
        <f t="shared" ca="1" si="4"/>
        <v>44408</v>
      </c>
      <c r="R3" s="7"/>
      <c r="S3" s="7"/>
      <c r="T3" s="7"/>
      <c r="U3" s="7"/>
      <c r="V3" s="7"/>
      <c r="W3" s="7"/>
      <c r="X3" s="7"/>
      <c r="Y3" s="7"/>
    </row>
    <row r="4" spans="1:25" ht="60" customHeight="1">
      <c r="A4" s="7">
        <f>A3+1</f>
        <v>0</v>
      </c>
      <c r="B4" s="7"/>
      <c r="C4" s="16">
        <f t="shared" ref="C4:I9" ca="1" si="5">DAY(DATE(YEAR($C$2),MONTH($C$2),1-$A$1+C$1+7*$A4))</f>
        <v>1</v>
      </c>
      <c r="D4" s="17">
        <f t="shared" ca="1" si="5"/>
        <v>2</v>
      </c>
      <c r="E4" s="17">
        <f t="shared" ca="1" si="5"/>
        <v>3</v>
      </c>
      <c r="F4" s="17">
        <f t="shared" ca="1" si="5"/>
        <v>4</v>
      </c>
      <c r="G4" s="17">
        <f t="shared" ca="1" si="5"/>
        <v>5</v>
      </c>
      <c r="H4" s="17">
        <f t="shared" ca="1" si="5"/>
        <v>6</v>
      </c>
      <c r="I4" s="18">
        <f t="shared" ca="1" si="5"/>
        <v>7</v>
      </c>
      <c r="J4" s="7"/>
      <c r="K4" s="8">
        <f t="shared" ca="1" si="4"/>
        <v>44409</v>
      </c>
      <c r="L4" s="8">
        <f t="shared" ca="1" si="4"/>
        <v>44410</v>
      </c>
      <c r="M4" s="8">
        <f t="shared" ca="1" si="4"/>
        <v>44411</v>
      </c>
      <c r="N4" s="8">
        <f t="shared" ca="1" si="4"/>
        <v>44412</v>
      </c>
      <c r="O4" s="8">
        <f t="shared" ca="1" si="4"/>
        <v>44413</v>
      </c>
      <c r="P4" s="8">
        <f t="shared" ca="1" si="4"/>
        <v>44414</v>
      </c>
      <c r="Q4" s="8">
        <f t="shared" ca="1" si="4"/>
        <v>44415</v>
      </c>
      <c r="R4" s="7"/>
      <c r="S4" s="7" t="str">
        <f ca="1">IF(IFERROR(MATCH(K4,祝日!$B:$B,0),-1)&gt;0,C4,"")</f>
        <v/>
      </c>
      <c r="T4" s="7" t="str">
        <f ca="1">IF(IFERROR(MATCH(L4,祝日!$B:$B,0),-1)&gt;0,D4,"")</f>
        <v/>
      </c>
      <c r="U4" s="7" t="str">
        <f ca="1">IF(IFERROR(MATCH(M4,祝日!$B:$B,0),-1)&gt;0,E4,"")</f>
        <v/>
      </c>
      <c r="V4" s="7" t="str">
        <f ca="1">IF(IFERROR(MATCH(N4,祝日!$B:$B,0),-1)&gt;0,F4,"")</f>
        <v/>
      </c>
      <c r="W4" s="7" t="str">
        <f ca="1">IF(IFERROR(MATCH(O4,祝日!$B:$B,0),-1)&gt;0,G4,"")</f>
        <v/>
      </c>
      <c r="X4" s="7" t="str">
        <f ca="1">IF(IFERROR(MATCH(P4,祝日!$B:$B,0),-1)&gt;0,H4,"")</f>
        <v/>
      </c>
      <c r="Y4" s="7" t="str">
        <f ca="1">IF(IFERROR(MATCH(Q4,祝日!$B:$B,0),-1)&gt;0,I4,"")</f>
        <v/>
      </c>
    </row>
    <row r="5" spans="1:25" ht="60" customHeight="1">
      <c r="A5" s="7">
        <f>A4+1</f>
        <v>1</v>
      </c>
      <c r="B5" s="7"/>
      <c r="C5" s="16">
        <f t="shared" ca="1" si="5"/>
        <v>8</v>
      </c>
      <c r="D5" s="17">
        <f t="shared" ca="1" si="5"/>
        <v>9</v>
      </c>
      <c r="E5" s="17">
        <f t="shared" ca="1" si="5"/>
        <v>10</v>
      </c>
      <c r="F5" s="17">
        <f t="shared" ca="1" si="5"/>
        <v>11</v>
      </c>
      <c r="G5" s="17">
        <f t="shared" ca="1" si="5"/>
        <v>12</v>
      </c>
      <c r="H5" s="17">
        <f t="shared" ca="1" si="5"/>
        <v>13</v>
      </c>
      <c r="I5" s="18">
        <f t="shared" ca="1" si="5"/>
        <v>14</v>
      </c>
      <c r="J5" s="7"/>
      <c r="K5" s="8">
        <f t="shared" ca="1" si="4"/>
        <v>44416</v>
      </c>
      <c r="L5" s="8">
        <f t="shared" ca="1" si="4"/>
        <v>44417</v>
      </c>
      <c r="M5" s="8">
        <f t="shared" ca="1" si="4"/>
        <v>44418</v>
      </c>
      <c r="N5" s="8">
        <f t="shared" ca="1" si="4"/>
        <v>44419</v>
      </c>
      <c r="O5" s="8">
        <f t="shared" ca="1" si="4"/>
        <v>44420</v>
      </c>
      <c r="P5" s="8">
        <f t="shared" ca="1" si="4"/>
        <v>44421</v>
      </c>
      <c r="Q5" s="8">
        <f t="shared" ca="1" si="4"/>
        <v>44422</v>
      </c>
      <c r="R5" s="7"/>
      <c r="S5" s="7">
        <f ca="1">IF(IFERROR(MATCH(K5,祝日!$B:$B,0),-1)&gt;0,C5,"")</f>
        <v>8</v>
      </c>
      <c r="T5" s="7">
        <f ca="1">IF(IFERROR(MATCH(L5,祝日!$B:$B,0),-1)&gt;0,D5,"")</f>
        <v>9</v>
      </c>
      <c r="U5" s="7" t="str">
        <f ca="1">IF(IFERROR(MATCH(M5,祝日!$B:$B,0),-1)&gt;0,E5,"")</f>
        <v/>
      </c>
      <c r="V5" s="7" t="str">
        <f ca="1">IF(IFERROR(MATCH(N5,祝日!$B:$B,0),-1)&gt;0,F5,"")</f>
        <v/>
      </c>
      <c r="W5" s="7" t="str">
        <f ca="1">IF(IFERROR(MATCH(O5,祝日!$B:$B,0),-1)&gt;0,G5,"")</f>
        <v/>
      </c>
      <c r="X5" s="7" t="str">
        <f ca="1">IF(IFERROR(MATCH(P5,祝日!$B:$B,0),-1)&gt;0,H5,"")</f>
        <v/>
      </c>
      <c r="Y5" s="7" t="str">
        <f ca="1">IF(IFERROR(MATCH(Q5,祝日!$B:$B,0),-1)&gt;0,I5,"")</f>
        <v/>
      </c>
    </row>
    <row r="6" spans="1:25" ht="60" customHeight="1">
      <c r="A6" s="7">
        <f t="shared" ref="A6:A9" si="6">A5+1</f>
        <v>2</v>
      </c>
      <c r="B6" s="7"/>
      <c r="C6" s="16">
        <f t="shared" ca="1" si="5"/>
        <v>15</v>
      </c>
      <c r="D6" s="17">
        <f t="shared" ca="1" si="5"/>
        <v>16</v>
      </c>
      <c r="E6" s="17">
        <f t="shared" ca="1" si="5"/>
        <v>17</v>
      </c>
      <c r="F6" s="17">
        <f t="shared" ca="1" si="5"/>
        <v>18</v>
      </c>
      <c r="G6" s="17">
        <f t="shared" ca="1" si="5"/>
        <v>19</v>
      </c>
      <c r="H6" s="17">
        <f t="shared" ca="1" si="5"/>
        <v>20</v>
      </c>
      <c r="I6" s="18">
        <f t="shared" ca="1" si="5"/>
        <v>21</v>
      </c>
      <c r="J6" s="7"/>
      <c r="K6" s="8">
        <f t="shared" ca="1" si="4"/>
        <v>44423</v>
      </c>
      <c r="L6" s="8">
        <f t="shared" ca="1" si="4"/>
        <v>44424</v>
      </c>
      <c r="M6" s="8">
        <f t="shared" ca="1" si="4"/>
        <v>44425</v>
      </c>
      <c r="N6" s="8">
        <f t="shared" ca="1" si="4"/>
        <v>44426</v>
      </c>
      <c r="O6" s="8">
        <f t="shared" ca="1" si="4"/>
        <v>44427</v>
      </c>
      <c r="P6" s="8">
        <f t="shared" ca="1" si="4"/>
        <v>44428</v>
      </c>
      <c r="Q6" s="8">
        <f t="shared" ca="1" si="4"/>
        <v>44429</v>
      </c>
      <c r="R6" s="7"/>
      <c r="S6" s="7" t="str">
        <f ca="1">IF(IFERROR(MATCH(K6,祝日!$B:$B,0),-1)&gt;0,C6,"")</f>
        <v/>
      </c>
      <c r="T6" s="7" t="str">
        <f ca="1">IF(IFERROR(MATCH(L6,祝日!$B:$B,0),-1)&gt;0,D6,"")</f>
        <v/>
      </c>
      <c r="U6" s="7" t="str">
        <f ca="1">IF(IFERROR(MATCH(M6,祝日!$B:$B,0),-1)&gt;0,E6,"")</f>
        <v/>
      </c>
      <c r="V6" s="7" t="str">
        <f ca="1">IF(IFERROR(MATCH(N6,祝日!$B:$B,0),-1)&gt;0,F6,"")</f>
        <v/>
      </c>
      <c r="W6" s="7" t="str">
        <f ca="1">IF(IFERROR(MATCH(O6,祝日!$B:$B,0),-1)&gt;0,G6,"")</f>
        <v/>
      </c>
      <c r="X6" s="7" t="str">
        <f ca="1">IF(IFERROR(MATCH(P6,祝日!$B:$B,0),-1)&gt;0,H6,"")</f>
        <v/>
      </c>
      <c r="Y6" s="7" t="str">
        <f ca="1">IF(IFERROR(MATCH(Q6,祝日!$B:$B,0),-1)&gt;0,I6,"")</f>
        <v/>
      </c>
    </row>
    <row r="7" spans="1:25" ht="60" customHeight="1">
      <c r="A7" s="7">
        <f t="shared" si="6"/>
        <v>3</v>
      </c>
      <c r="B7" s="7"/>
      <c r="C7" s="16">
        <f t="shared" ca="1" si="5"/>
        <v>22</v>
      </c>
      <c r="D7" s="17">
        <f t="shared" ca="1" si="5"/>
        <v>23</v>
      </c>
      <c r="E7" s="17">
        <f t="shared" ca="1" si="5"/>
        <v>24</v>
      </c>
      <c r="F7" s="17">
        <f t="shared" ca="1" si="5"/>
        <v>25</v>
      </c>
      <c r="G7" s="17">
        <f t="shared" ca="1" si="5"/>
        <v>26</v>
      </c>
      <c r="H7" s="17">
        <f t="shared" ca="1" si="5"/>
        <v>27</v>
      </c>
      <c r="I7" s="18">
        <f t="shared" ca="1" si="5"/>
        <v>28</v>
      </c>
      <c r="J7" s="7"/>
      <c r="K7" s="8">
        <f t="shared" ca="1" si="4"/>
        <v>44430</v>
      </c>
      <c r="L7" s="8">
        <f t="shared" ca="1" si="4"/>
        <v>44431</v>
      </c>
      <c r="M7" s="8">
        <f t="shared" ca="1" si="4"/>
        <v>44432</v>
      </c>
      <c r="N7" s="8">
        <f t="shared" ca="1" si="4"/>
        <v>44433</v>
      </c>
      <c r="O7" s="8">
        <f t="shared" ca="1" si="4"/>
        <v>44434</v>
      </c>
      <c r="P7" s="8">
        <f t="shared" ca="1" si="4"/>
        <v>44435</v>
      </c>
      <c r="Q7" s="8">
        <f t="shared" ca="1" si="4"/>
        <v>44436</v>
      </c>
      <c r="R7" s="7"/>
      <c r="S7" s="7" t="str">
        <f ca="1">IF(IFERROR(MATCH(K7,祝日!$B:$B,0),-1)&gt;0,C7,"")</f>
        <v/>
      </c>
      <c r="T7" s="7" t="str">
        <f ca="1">IF(IFERROR(MATCH(L7,祝日!$B:$B,0),-1)&gt;0,D7,"")</f>
        <v/>
      </c>
      <c r="U7" s="7" t="str">
        <f ca="1">IF(IFERROR(MATCH(M7,祝日!$B:$B,0),-1)&gt;0,E7,"")</f>
        <v/>
      </c>
      <c r="V7" s="7" t="str">
        <f ca="1">IF(IFERROR(MATCH(N7,祝日!$B:$B,0),-1)&gt;0,F7,"")</f>
        <v/>
      </c>
      <c r="W7" s="7" t="str">
        <f ca="1">IF(IFERROR(MATCH(O7,祝日!$B:$B,0),-1)&gt;0,G7,"")</f>
        <v/>
      </c>
      <c r="X7" s="7" t="str">
        <f ca="1">IF(IFERROR(MATCH(P7,祝日!$B:$B,0),-1)&gt;0,H7,"")</f>
        <v/>
      </c>
      <c r="Y7" s="7" t="str">
        <f ca="1">IF(IFERROR(MATCH(Q7,祝日!$B:$B,0),-1)&gt;0,I7,"")</f>
        <v/>
      </c>
    </row>
    <row r="8" spans="1:25" ht="60" customHeight="1">
      <c r="A8" s="7">
        <f t="shared" si="6"/>
        <v>4</v>
      </c>
      <c r="B8" s="7"/>
      <c r="C8" s="16">
        <f t="shared" ca="1" si="5"/>
        <v>29</v>
      </c>
      <c r="D8" s="17">
        <f t="shared" ca="1" si="5"/>
        <v>30</v>
      </c>
      <c r="E8" s="17">
        <f t="shared" ca="1" si="5"/>
        <v>31</v>
      </c>
      <c r="F8" s="17">
        <f t="shared" ca="1" si="5"/>
        <v>1</v>
      </c>
      <c r="G8" s="17">
        <f t="shared" ca="1" si="5"/>
        <v>2</v>
      </c>
      <c r="H8" s="17">
        <f t="shared" ca="1" si="5"/>
        <v>3</v>
      </c>
      <c r="I8" s="18">
        <f t="shared" ca="1" si="5"/>
        <v>4</v>
      </c>
      <c r="J8" s="7"/>
      <c r="K8" s="8">
        <f t="shared" ca="1" si="4"/>
        <v>44437</v>
      </c>
      <c r="L8" s="8">
        <f t="shared" ca="1" si="4"/>
        <v>44438</v>
      </c>
      <c r="M8" s="8">
        <f t="shared" ca="1" si="4"/>
        <v>44439</v>
      </c>
      <c r="N8" s="8">
        <f t="shared" ca="1" si="4"/>
        <v>44440</v>
      </c>
      <c r="O8" s="8">
        <f t="shared" ca="1" si="4"/>
        <v>44441</v>
      </c>
      <c r="P8" s="8">
        <f t="shared" ca="1" si="4"/>
        <v>44442</v>
      </c>
      <c r="Q8" s="8">
        <f t="shared" ca="1" si="4"/>
        <v>44443</v>
      </c>
      <c r="R8" s="7"/>
      <c r="S8" s="7" t="str">
        <f ca="1">IF(IFERROR(MATCH(K8,祝日!$B:$B,0),-1)&gt;0,C8,"")</f>
        <v/>
      </c>
      <c r="T8" s="7" t="str">
        <f ca="1">IF(IFERROR(MATCH(L8,祝日!$B:$B,0),-1)&gt;0,D8,"")</f>
        <v/>
      </c>
      <c r="U8" s="7" t="str">
        <f ca="1">IF(IFERROR(MATCH(M8,祝日!$B:$B,0),-1)&gt;0,E8,"")</f>
        <v/>
      </c>
      <c r="V8" s="7" t="str">
        <f ca="1">IF(IFERROR(MATCH(N8,祝日!$B:$B,0),-1)&gt;0,F8,"")</f>
        <v/>
      </c>
      <c r="W8" s="7" t="str">
        <f ca="1">IF(IFERROR(MATCH(O8,祝日!$B:$B,0),-1)&gt;0,G8,"")</f>
        <v/>
      </c>
      <c r="X8" s="7" t="str">
        <f ca="1">IF(IFERROR(MATCH(P8,祝日!$B:$B,0),-1)&gt;0,H8,"")</f>
        <v/>
      </c>
      <c r="Y8" s="7" t="str">
        <f ca="1">IF(IFERROR(MATCH(Q8,祝日!$B:$B,0),-1)&gt;0,I8,"")</f>
        <v/>
      </c>
    </row>
    <row r="9" spans="1:25" ht="60" customHeight="1" thickBot="1">
      <c r="A9" s="7">
        <f t="shared" si="6"/>
        <v>5</v>
      </c>
      <c r="B9" s="7"/>
      <c r="C9" s="19">
        <f t="shared" ca="1" si="5"/>
        <v>5</v>
      </c>
      <c r="D9" s="20">
        <f t="shared" ca="1" si="5"/>
        <v>6</v>
      </c>
      <c r="E9" s="20">
        <f t="shared" ca="1" si="5"/>
        <v>7</v>
      </c>
      <c r="F9" s="20">
        <f t="shared" ca="1" si="5"/>
        <v>8</v>
      </c>
      <c r="G9" s="20">
        <f t="shared" ca="1" si="5"/>
        <v>9</v>
      </c>
      <c r="H9" s="20">
        <f t="shared" ca="1" si="5"/>
        <v>10</v>
      </c>
      <c r="I9" s="21">
        <f t="shared" ca="1" si="5"/>
        <v>11</v>
      </c>
      <c r="J9" s="7"/>
      <c r="K9" s="8">
        <f t="shared" ca="1" si="4"/>
        <v>44444</v>
      </c>
      <c r="L9" s="8">
        <f t="shared" ca="1" si="4"/>
        <v>44445</v>
      </c>
      <c r="M9" s="8">
        <f t="shared" ca="1" si="4"/>
        <v>44446</v>
      </c>
      <c r="N9" s="8">
        <f t="shared" ca="1" si="4"/>
        <v>44447</v>
      </c>
      <c r="O9" s="8">
        <f t="shared" ca="1" si="4"/>
        <v>44448</v>
      </c>
      <c r="P9" s="8">
        <f t="shared" ca="1" si="4"/>
        <v>44449</v>
      </c>
      <c r="Q9" s="8">
        <f t="shared" ca="1" si="4"/>
        <v>44450</v>
      </c>
      <c r="R9" s="7"/>
      <c r="S9" s="7" t="str">
        <f ca="1">IF(IFERROR(MATCH(K9,祝日!$B:$B,0),-1)&gt;0,C9,"")</f>
        <v/>
      </c>
      <c r="T9" s="7" t="str">
        <f ca="1">IF(IFERROR(MATCH(L9,祝日!$B:$B,0),-1)&gt;0,D9,"")</f>
        <v/>
      </c>
      <c r="U9" s="7" t="str">
        <f ca="1">IF(IFERROR(MATCH(M9,祝日!$B:$B,0),-1)&gt;0,E9,"")</f>
        <v/>
      </c>
      <c r="V9" s="7" t="str">
        <f ca="1">IF(IFERROR(MATCH(N9,祝日!$B:$B,0),-1)&gt;0,F9,"")</f>
        <v/>
      </c>
      <c r="W9" s="7" t="str">
        <f ca="1">IF(IFERROR(MATCH(O9,祝日!$B:$B,0),-1)&gt;0,G9,"")</f>
        <v/>
      </c>
      <c r="X9" s="7" t="str">
        <f ca="1">IF(IFERROR(MATCH(P9,祝日!$B:$B,0),-1)&gt;0,H9,"")</f>
        <v/>
      </c>
      <c r="Y9" s="7" t="str">
        <f ca="1">IF(IFERROR(MATCH(Q9,祝日!$B:$B,0),-1)&gt;0,I9,"")</f>
        <v/>
      </c>
    </row>
  </sheetData>
  <mergeCells count="1">
    <mergeCell ref="C2:I2"/>
  </mergeCells>
  <phoneticPr fontId="2"/>
  <conditionalFormatting sqref="C4:I9">
    <cfRule type="cellIs" dxfId="14" priority="3" operator="equal">
      <formula>S4</formula>
    </cfRule>
  </conditionalFormatting>
  <conditionalFormatting sqref="C4:H4">
    <cfRule type="cellIs" dxfId="13" priority="2" operator="greaterThan">
      <formula>7</formula>
    </cfRule>
  </conditionalFormatting>
  <conditionalFormatting sqref="C8:I9">
    <cfRule type="cellIs" dxfId="12" priority="1" operator="lessThanOrEqual">
      <formula>14</formula>
    </cfRule>
  </conditionalFormatting>
  <pageMargins left="0.25" right="0.25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前月カレンダー</vt:lpstr>
      <vt:lpstr>当月カレンダー</vt:lpstr>
      <vt:lpstr>次月カレンダー</vt:lpstr>
      <vt:lpstr>次々月カレンダー</vt:lpstr>
      <vt:lpstr>次4月カレンダー</vt:lpstr>
      <vt:lpstr>次5月カレンダー</vt:lpstr>
      <vt:lpstr>次6月カレンダー</vt:lpstr>
      <vt:lpstr>次7月カレンダー</vt:lpstr>
      <vt:lpstr>次8月カレンダー</vt:lpstr>
      <vt:lpstr>次9月カレンダー</vt:lpstr>
      <vt:lpstr>次10月カレンダー</vt:lpstr>
      <vt:lpstr>次11月カレンダー</vt:lpstr>
      <vt:lpstr>次12月カレンダー</vt:lpstr>
      <vt:lpstr>祝日</vt:lpstr>
      <vt:lpstr>次々月カレンダー!Print_Area</vt:lpstr>
      <vt:lpstr>次10月カレンダー!Print_Area</vt:lpstr>
      <vt:lpstr>次11月カレンダー!Print_Area</vt:lpstr>
      <vt:lpstr>次12月カレンダー!Print_Area</vt:lpstr>
      <vt:lpstr>次4月カレンダー!Print_Area</vt:lpstr>
      <vt:lpstr>次5月カレンダー!Print_Area</vt:lpstr>
      <vt:lpstr>次6月カレンダー!Print_Area</vt:lpstr>
      <vt:lpstr>次7月カレンダー!Print_Area</vt:lpstr>
      <vt:lpstr>次8月カレンダー!Print_Area</vt:lpstr>
      <vt:lpstr>次9月カレンダー!Print_Area</vt:lpstr>
      <vt:lpstr>次月カレンダー!Print_Area</vt:lpstr>
      <vt:lpstr>前月カレンダー!Print_Area</vt:lpstr>
      <vt:lpstr>当月カレンダー!Print_Area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ユーザー</cp:lastModifiedBy>
  <cp:revision/>
  <cp:lastPrinted>2020-12-12T09:57:09Z</cp:lastPrinted>
  <dcterms:created xsi:type="dcterms:W3CDTF">2020-12-01T06:06:27Z</dcterms:created>
  <dcterms:modified xsi:type="dcterms:W3CDTF">2020-12-12T09:59:58Z</dcterms:modified>
  <cp:category/>
  <cp:contentStatus/>
</cp:coreProperties>
</file>