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2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aiji/Library/Mobile Documents/com~apple~Numbers/Documents/"/>
    </mc:Choice>
  </mc:AlternateContent>
  <xr:revisionPtr revIDLastSave="0" documentId="13_ncr:1_{196F670F-8733-6F4C-AA26-1630EA1441D7}" xr6:coauthVersionLast="46" xr6:coauthVersionMax="46" xr10:uidLastSave="{00000000-0000-0000-0000-000000000000}"/>
  <bookViews>
    <workbookView xWindow="0" yWindow="500" windowWidth="33600" windowHeight="20500" xr2:uid="{00000000-000D-0000-FFFF-FFFF00000000}"/>
  </bookViews>
  <sheets>
    <sheet name="前月カレンダー" sheetId="16" r:id="rId1"/>
    <sheet name="当月カレンダー" sheetId="1" r:id="rId2"/>
    <sheet name="次月カレンダー" sheetId="17" r:id="rId3"/>
    <sheet name="次々月カレンダー" sheetId="18" r:id="rId4"/>
    <sheet name="次4月カレンダー" sheetId="19" r:id="rId5"/>
    <sheet name="次5月カレンダー" sheetId="20" r:id="rId6"/>
    <sheet name="次6月カレンダー" sheetId="21" r:id="rId7"/>
    <sheet name="次7月カレンダー" sheetId="22" r:id="rId8"/>
    <sheet name="次8月カレンダー" sheetId="23" r:id="rId9"/>
    <sheet name="次9月カレンダー " sheetId="24" r:id="rId10"/>
    <sheet name="次10月カレンダー" sheetId="25" r:id="rId11"/>
    <sheet name="次11月カレンダー" sheetId="26" r:id="rId12"/>
    <sheet name="次12月カレンダー" sheetId="27" r:id="rId13"/>
    <sheet name="祝日" sheetId="2" r:id="rId14"/>
    <sheet name="holidays" sheetId="15" r:id="rId15"/>
  </sheets>
  <definedNames>
    <definedName name="_xlnm.Print_Area" localSheetId="3">次々月カレンダー!$C$2:$I$9</definedName>
    <definedName name="_xlnm.Print_Area" localSheetId="10">次10月カレンダー!$C$2:$I$9</definedName>
    <definedName name="_xlnm.Print_Area" localSheetId="11">次11月カレンダー!$C$2:$I$9</definedName>
    <definedName name="_xlnm.Print_Area" localSheetId="12">次12月カレンダー!$C$2:$I$9</definedName>
    <definedName name="_xlnm.Print_Area" localSheetId="4">次4月カレンダー!$C$2:$I$9</definedName>
    <definedName name="_xlnm.Print_Area" localSheetId="5">次5月カレンダー!$C$2:$I$9</definedName>
    <definedName name="_xlnm.Print_Area" localSheetId="6">次6月カレンダー!$C$2:$I$9</definedName>
    <definedName name="_xlnm.Print_Area" localSheetId="7">次7月カレンダー!$C$2:$I$9</definedName>
    <definedName name="_xlnm.Print_Area" localSheetId="8">次8月カレンダー!$C$2:$I$9</definedName>
    <definedName name="_xlnm.Print_Area" localSheetId="9">'次9月カレンダー '!$C$2:$I$9</definedName>
    <definedName name="_xlnm.Print_Area" localSheetId="2">次月カレンダー!$C$2:$I$9</definedName>
    <definedName name="_xlnm.Print_Area" localSheetId="0">前月カレンダー!$C$2:$I$9</definedName>
    <definedName name="_xlnm.Print_Area" localSheetId="1">当月カレンダー!$C$2:$I$9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5" i="27" l="1"/>
  <c r="AL6" i="27" s="1"/>
  <c r="AL7" i="27" s="1"/>
  <c r="AL8" i="27" s="1"/>
  <c r="AL9" i="27" s="1"/>
  <c r="AL10" i="27" s="1"/>
  <c r="AL11" i="27" s="1"/>
  <c r="AL12" i="27" s="1"/>
  <c r="AL13" i="27" s="1"/>
  <c r="AL14" i="27" s="1"/>
  <c r="AL15" i="27" s="1"/>
  <c r="AL16" i="27" s="1"/>
  <c r="AL17" i="27" s="1"/>
  <c r="AL18" i="27" s="1"/>
  <c r="AL19" i="27" s="1"/>
  <c r="AL20" i="27" s="1"/>
  <c r="AL21" i="27" s="1"/>
  <c r="AL22" i="27" s="1"/>
  <c r="AL23" i="27" s="1"/>
  <c r="AL24" i="27" s="1"/>
  <c r="AL25" i="27" s="1"/>
  <c r="AL26" i="27" s="1"/>
  <c r="AL27" i="27" s="1"/>
  <c r="AL28" i="27" s="1"/>
  <c r="AL29" i="27" s="1"/>
  <c r="AL30" i="27" s="1"/>
  <c r="AL31" i="27" s="1"/>
  <c r="AL32" i="27" s="1"/>
  <c r="AL33" i="27" s="1"/>
  <c r="AL34" i="27" s="1"/>
  <c r="AL35" i="27" s="1"/>
  <c r="AL36" i="27" s="1"/>
  <c r="AL37" i="27" s="1"/>
  <c r="AL38" i="27" s="1"/>
  <c r="A5" i="27"/>
  <c r="A6" i="27" s="1"/>
  <c r="A7" i="27" s="1"/>
  <c r="A8" i="27" s="1"/>
  <c r="A9" i="27" s="1"/>
  <c r="AL4" i="27"/>
  <c r="AL5" i="26"/>
  <c r="AL6" i="26" s="1"/>
  <c r="AL7" i="26" s="1"/>
  <c r="AL8" i="26" s="1"/>
  <c r="AL9" i="26" s="1"/>
  <c r="AL10" i="26" s="1"/>
  <c r="AL11" i="26" s="1"/>
  <c r="AL12" i="26" s="1"/>
  <c r="AL13" i="26" s="1"/>
  <c r="AL14" i="26" s="1"/>
  <c r="AL15" i="26" s="1"/>
  <c r="AL16" i="26" s="1"/>
  <c r="AL17" i="26" s="1"/>
  <c r="AL18" i="26" s="1"/>
  <c r="AL19" i="26" s="1"/>
  <c r="AL20" i="26" s="1"/>
  <c r="AL21" i="26" s="1"/>
  <c r="AL22" i="26" s="1"/>
  <c r="AL23" i="26" s="1"/>
  <c r="AL24" i="26" s="1"/>
  <c r="AL25" i="26" s="1"/>
  <c r="AL26" i="26" s="1"/>
  <c r="AL27" i="26" s="1"/>
  <c r="AL28" i="26" s="1"/>
  <c r="AL29" i="26" s="1"/>
  <c r="AL30" i="26" s="1"/>
  <c r="AL31" i="26" s="1"/>
  <c r="AL32" i="26" s="1"/>
  <c r="AL33" i="26" s="1"/>
  <c r="AL34" i="26" s="1"/>
  <c r="AL35" i="26" s="1"/>
  <c r="AL36" i="26" s="1"/>
  <c r="AL37" i="26" s="1"/>
  <c r="AL38" i="26" s="1"/>
  <c r="A5" i="26"/>
  <c r="A6" i="26" s="1"/>
  <c r="A7" i="26" s="1"/>
  <c r="A8" i="26" s="1"/>
  <c r="A9" i="26" s="1"/>
  <c r="AL4" i="26"/>
  <c r="AL5" i="25"/>
  <c r="AL6" i="25" s="1"/>
  <c r="AL7" i="25" s="1"/>
  <c r="AL8" i="25" s="1"/>
  <c r="AL9" i="25" s="1"/>
  <c r="AL10" i="25" s="1"/>
  <c r="AL11" i="25" s="1"/>
  <c r="AL12" i="25" s="1"/>
  <c r="AL13" i="25" s="1"/>
  <c r="AL14" i="25" s="1"/>
  <c r="AL15" i="25" s="1"/>
  <c r="AL16" i="25" s="1"/>
  <c r="AL17" i="25" s="1"/>
  <c r="AL18" i="25" s="1"/>
  <c r="AL19" i="25" s="1"/>
  <c r="AL20" i="25" s="1"/>
  <c r="AL21" i="25" s="1"/>
  <c r="AL22" i="25" s="1"/>
  <c r="AL23" i="25" s="1"/>
  <c r="AL24" i="25" s="1"/>
  <c r="AL25" i="25" s="1"/>
  <c r="AL26" i="25" s="1"/>
  <c r="AL27" i="25" s="1"/>
  <c r="AL28" i="25" s="1"/>
  <c r="AL29" i="25" s="1"/>
  <c r="AL30" i="25" s="1"/>
  <c r="AL31" i="25" s="1"/>
  <c r="AL32" i="25" s="1"/>
  <c r="AL33" i="25" s="1"/>
  <c r="AL34" i="25" s="1"/>
  <c r="AL35" i="25" s="1"/>
  <c r="AL36" i="25" s="1"/>
  <c r="AL37" i="25" s="1"/>
  <c r="AL38" i="25" s="1"/>
  <c r="A5" i="25"/>
  <c r="A6" i="25" s="1"/>
  <c r="A7" i="25" s="1"/>
  <c r="A8" i="25" s="1"/>
  <c r="A9" i="25" s="1"/>
  <c r="AL4" i="25"/>
  <c r="AL5" i="24"/>
  <c r="AL6" i="24" s="1"/>
  <c r="AL7" i="24" s="1"/>
  <c r="AL8" i="24" s="1"/>
  <c r="AL9" i="24" s="1"/>
  <c r="AL10" i="24" s="1"/>
  <c r="AL11" i="24" s="1"/>
  <c r="AL12" i="24" s="1"/>
  <c r="AL13" i="24" s="1"/>
  <c r="AL14" i="24" s="1"/>
  <c r="AL15" i="24" s="1"/>
  <c r="AL16" i="24" s="1"/>
  <c r="AL17" i="24" s="1"/>
  <c r="AL18" i="24" s="1"/>
  <c r="AL19" i="24" s="1"/>
  <c r="AL20" i="24" s="1"/>
  <c r="AL21" i="24" s="1"/>
  <c r="AL22" i="24" s="1"/>
  <c r="AL23" i="24" s="1"/>
  <c r="AL24" i="24" s="1"/>
  <c r="AL25" i="24" s="1"/>
  <c r="AL26" i="24" s="1"/>
  <c r="AL27" i="24" s="1"/>
  <c r="AL28" i="24" s="1"/>
  <c r="AL29" i="24" s="1"/>
  <c r="AL30" i="24" s="1"/>
  <c r="AL31" i="24" s="1"/>
  <c r="AL32" i="24" s="1"/>
  <c r="AL33" i="24" s="1"/>
  <c r="AL34" i="24" s="1"/>
  <c r="AL35" i="24" s="1"/>
  <c r="AL36" i="24" s="1"/>
  <c r="AL37" i="24" s="1"/>
  <c r="AL38" i="24" s="1"/>
  <c r="A5" i="24"/>
  <c r="A6" i="24" s="1"/>
  <c r="A7" i="24" s="1"/>
  <c r="A8" i="24" s="1"/>
  <c r="A9" i="24" s="1"/>
  <c r="AL4" i="24"/>
  <c r="AL5" i="23"/>
  <c r="AL6" i="23" s="1"/>
  <c r="AL7" i="23" s="1"/>
  <c r="AL8" i="23" s="1"/>
  <c r="AL9" i="23" s="1"/>
  <c r="AL10" i="23" s="1"/>
  <c r="AL11" i="23" s="1"/>
  <c r="AL12" i="23" s="1"/>
  <c r="AL13" i="23" s="1"/>
  <c r="AL14" i="23" s="1"/>
  <c r="AL15" i="23" s="1"/>
  <c r="AL16" i="23" s="1"/>
  <c r="AL17" i="23" s="1"/>
  <c r="AL18" i="23" s="1"/>
  <c r="AL19" i="23" s="1"/>
  <c r="AL20" i="23" s="1"/>
  <c r="AL21" i="23" s="1"/>
  <c r="AL22" i="23" s="1"/>
  <c r="AL23" i="23" s="1"/>
  <c r="AL24" i="23" s="1"/>
  <c r="AL25" i="23" s="1"/>
  <c r="AL26" i="23" s="1"/>
  <c r="AL27" i="23" s="1"/>
  <c r="AL28" i="23" s="1"/>
  <c r="AL29" i="23" s="1"/>
  <c r="AL30" i="23" s="1"/>
  <c r="AL31" i="23" s="1"/>
  <c r="AL32" i="23" s="1"/>
  <c r="AL33" i="23" s="1"/>
  <c r="AL34" i="23" s="1"/>
  <c r="AL35" i="23" s="1"/>
  <c r="AL36" i="23" s="1"/>
  <c r="AL37" i="23" s="1"/>
  <c r="AL38" i="23" s="1"/>
  <c r="A5" i="23"/>
  <c r="A6" i="23" s="1"/>
  <c r="A7" i="23" s="1"/>
  <c r="A8" i="23" s="1"/>
  <c r="A9" i="23" s="1"/>
  <c r="AL4" i="23"/>
  <c r="AL5" i="22"/>
  <c r="AL6" i="22" s="1"/>
  <c r="AL7" i="22" s="1"/>
  <c r="AL8" i="22" s="1"/>
  <c r="AL9" i="22" s="1"/>
  <c r="AL10" i="22" s="1"/>
  <c r="AL11" i="22" s="1"/>
  <c r="AL12" i="22" s="1"/>
  <c r="AL13" i="22" s="1"/>
  <c r="AL14" i="22" s="1"/>
  <c r="AL15" i="22" s="1"/>
  <c r="AL16" i="22" s="1"/>
  <c r="AL17" i="22" s="1"/>
  <c r="AL18" i="22" s="1"/>
  <c r="AL19" i="22" s="1"/>
  <c r="AL20" i="22" s="1"/>
  <c r="AL21" i="22" s="1"/>
  <c r="AL22" i="22" s="1"/>
  <c r="AL23" i="22" s="1"/>
  <c r="AL24" i="22" s="1"/>
  <c r="AL25" i="22" s="1"/>
  <c r="AL26" i="22" s="1"/>
  <c r="AL27" i="22" s="1"/>
  <c r="AL28" i="22" s="1"/>
  <c r="AL29" i="22" s="1"/>
  <c r="AL30" i="22" s="1"/>
  <c r="AL31" i="22" s="1"/>
  <c r="AL32" i="22" s="1"/>
  <c r="AL33" i="22" s="1"/>
  <c r="AL34" i="22" s="1"/>
  <c r="AL35" i="22" s="1"/>
  <c r="AL36" i="22" s="1"/>
  <c r="AL37" i="22" s="1"/>
  <c r="AL38" i="22" s="1"/>
  <c r="A5" i="22"/>
  <c r="A6" i="22" s="1"/>
  <c r="A7" i="22" s="1"/>
  <c r="A8" i="22" s="1"/>
  <c r="A9" i="22" s="1"/>
  <c r="AL4" i="22"/>
  <c r="AL5" i="21"/>
  <c r="AL6" i="21" s="1"/>
  <c r="AL7" i="21" s="1"/>
  <c r="AL8" i="21" s="1"/>
  <c r="AL9" i="21" s="1"/>
  <c r="AL10" i="21" s="1"/>
  <c r="AL11" i="21" s="1"/>
  <c r="AL12" i="21" s="1"/>
  <c r="AL13" i="21" s="1"/>
  <c r="AL14" i="21" s="1"/>
  <c r="AL15" i="21" s="1"/>
  <c r="AL16" i="21" s="1"/>
  <c r="AL17" i="21" s="1"/>
  <c r="AL18" i="21" s="1"/>
  <c r="AL19" i="21" s="1"/>
  <c r="AL20" i="21" s="1"/>
  <c r="AL21" i="21" s="1"/>
  <c r="AL22" i="21" s="1"/>
  <c r="AL23" i="21" s="1"/>
  <c r="AL24" i="21" s="1"/>
  <c r="AL25" i="21" s="1"/>
  <c r="AL26" i="21" s="1"/>
  <c r="AL27" i="21" s="1"/>
  <c r="AL28" i="21" s="1"/>
  <c r="AL29" i="21" s="1"/>
  <c r="AL30" i="21" s="1"/>
  <c r="AL31" i="21" s="1"/>
  <c r="AL32" i="21" s="1"/>
  <c r="AL33" i="21" s="1"/>
  <c r="AL34" i="21" s="1"/>
  <c r="AL35" i="21" s="1"/>
  <c r="AL36" i="21" s="1"/>
  <c r="AL37" i="21" s="1"/>
  <c r="AL38" i="21" s="1"/>
  <c r="A5" i="21"/>
  <c r="A6" i="21" s="1"/>
  <c r="A7" i="21" s="1"/>
  <c r="A8" i="21" s="1"/>
  <c r="A9" i="21" s="1"/>
  <c r="AL4" i="21"/>
  <c r="AL5" i="20"/>
  <c r="AL6" i="20" s="1"/>
  <c r="AL7" i="20" s="1"/>
  <c r="AL8" i="20" s="1"/>
  <c r="AL9" i="20" s="1"/>
  <c r="AL10" i="20" s="1"/>
  <c r="AL11" i="20" s="1"/>
  <c r="AL12" i="20" s="1"/>
  <c r="AL13" i="20" s="1"/>
  <c r="AL14" i="20" s="1"/>
  <c r="AL15" i="20" s="1"/>
  <c r="AL16" i="20" s="1"/>
  <c r="AL17" i="20" s="1"/>
  <c r="AL18" i="20" s="1"/>
  <c r="AL19" i="20" s="1"/>
  <c r="AL20" i="20" s="1"/>
  <c r="AL21" i="20" s="1"/>
  <c r="AL22" i="20" s="1"/>
  <c r="AL23" i="20" s="1"/>
  <c r="AL24" i="20" s="1"/>
  <c r="AL25" i="20" s="1"/>
  <c r="AL26" i="20" s="1"/>
  <c r="AL27" i="20" s="1"/>
  <c r="AL28" i="20" s="1"/>
  <c r="AL29" i="20" s="1"/>
  <c r="AL30" i="20" s="1"/>
  <c r="AL31" i="20" s="1"/>
  <c r="AL32" i="20" s="1"/>
  <c r="AL33" i="20" s="1"/>
  <c r="AL34" i="20" s="1"/>
  <c r="AL35" i="20" s="1"/>
  <c r="AL36" i="20" s="1"/>
  <c r="AL37" i="20" s="1"/>
  <c r="AL38" i="20" s="1"/>
  <c r="A5" i="20"/>
  <c r="A6" i="20" s="1"/>
  <c r="A7" i="20" s="1"/>
  <c r="A8" i="20" s="1"/>
  <c r="A9" i="20" s="1"/>
  <c r="AL4" i="20"/>
  <c r="AL5" i="19"/>
  <c r="AL6" i="19" s="1"/>
  <c r="AL7" i="19" s="1"/>
  <c r="AL8" i="19" s="1"/>
  <c r="AL9" i="19" s="1"/>
  <c r="AL10" i="19" s="1"/>
  <c r="AL11" i="19" s="1"/>
  <c r="AL12" i="19" s="1"/>
  <c r="AL13" i="19" s="1"/>
  <c r="AL14" i="19" s="1"/>
  <c r="AL15" i="19" s="1"/>
  <c r="AL16" i="19" s="1"/>
  <c r="AL17" i="19" s="1"/>
  <c r="AL18" i="19" s="1"/>
  <c r="AL19" i="19" s="1"/>
  <c r="AL20" i="19" s="1"/>
  <c r="AL21" i="19" s="1"/>
  <c r="AL22" i="19" s="1"/>
  <c r="AL23" i="19" s="1"/>
  <c r="AL24" i="19" s="1"/>
  <c r="AL25" i="19" s="1"/>
  <c r="AL26" i="19" s="1"/>
  <c r="AL27" i="19" s="1"/>
  <c r="AL28" i="19" s="1"/>
  <c r="AL29" i="19" s="1"/>
  <c r="AL30" i="19" s="1"/>
  <c r="AL31" i="19" s="1"/>
  <c r="AL32" i="19" s="1"/>
  <c r="AL33" i="19" s="1"/>
  <c r="AL34" i="19" s="1"/>
  <c r="AL35" i="19" s="1"/>
  <c r="AL36" i="19" s="1"/>
  <c r="AL37" i="19" s="1"/>
  <c r="AL38" i="19" s="1"/>
  <c r="A5" i="19"/>
  <c r="A6" i="19" s="1"/>
  <c r="A7" i="19" s="1"/>
  <c r="A8" i="19" s="1"/>
  <c r="A9" i="19" s="1"/>
  <c r="AL4" i="19"/>
  <c r="AL5" i="18"/>
  <c r="AL6" i="18" s="1"/>
  <c r="AL7" i="18" s="1"/>
  <c r="AL8" i="18" s="1"/>
  <c r="AL9" i="18" s="1"/>
  <c r="AL10" i="18" s="1"/>
  <c r="AL11" i="18" s="1"/>
  <c r="AL12" i="18" s="1"/>
  <c r="AL13" i="18" s="1"/>
  <c r="AL14" i="18" s="1"/>
  <c r="AL15" i="18" s="1"/>
  <c r="AL16" i="18" s="1"/>
  <c r="AL17" i="18" s="1"/>
  <c r="AL18" i="18" s="1"/>
  <c r="AL19" i="18" s="1"/>
  <c r="AL20" i="18" s="1"/>
  <c r="AL21" i="18" s="1"/>
  <c r="AL22" i="18" s="1"/>
  <c r="AL23" i="18" s="1"/>
  <c r="AL24" i="18" s="1"/>
  <c r="AL25" i="18" s="1"/>
  <c r="AL26" i="18" s="1"/>
  <c r="AL27" i="18" s="1"/>
  <c r="AL28" i="18" s="1"/>
  <c r="AL29" i="18" s="1"/>
  <c r="AL30" i="18" s="1"/>
  <c r="AL31" i="18" s="1"/>
  <c r="AL32" i="18" s="1"/>
  <c r="AL33" i="18" s="1"/>
  <c r="AL34" i="18" s="1"/>
  <c r="AL35" i="18" s="1"/>
  <c r="AL36" i="18" s="1"/>
  <c r="AL37" i="18" s="1"/>
  <c r="AL38" i="18" s="1"/>
  <c r="A5" i="18"/>
  <c r="A6" i="18" s="1"/>
  <c r="A7" i="18" s="1"/>
  <c r="A8" i="18" s="1"/>
  <c r="A9" i="18" s="1"/>
  <c r="AL4" i="18"/>
  <c r="AL5" i="17"/>
  <c r="AL6" i="17" s="1"/>
  <c r="AL7" i="17" s="1"/>
  <c r="AL8" i="17" s="1"/>
  <c r="AL9" i="17" s="1"/>
  <c r="AL10" i="17" s="1"/>
  <c r="AL11" i="17" s="1"/>
  <c r="AL12" i="17" s="1"/>
  <c r="AL13" i="17" s="1"/>
  <c r="AL14" i="17" s="1"/>
  <c r="AL15" i="17" s="1"/>
  <c r="AL16" i="17" s="1"/>
  <c r="AL17" i="17" s="1"/>
  <c r="AL18" i="17" s="1"/>
  <c r="AL19" i="17" s="1"/>
  <c r="AL20" i="17" s="1"/>
  <c r="AL21" i="17" s="1"/>
  <c r="AL22" i="17" s="1"/>
  <c r="AL23" i="17" s="1"/>
  <c r="AL24" i="17" s="1"/>
  <c r="AL25" i="17" s="1"/>
  <c r="AL26" i="17" s="1"/>
  <c r="AL27" i="17" s="1"/>
  <c r="AL28" i="17" s="1"/>
  <c r="AL29" i="17" s="1"/>
  <c r="AL30" i="17" s="1"/>
  <c r="AL31" i="17" s="1"/>
  <c r="AL32" i="17" s="1"/>
  <c r="AL33" i="17" s="1"/>
  <c r="AL34" i="17" s="1"/>
  <c r="AL35" i="17" s="1"/>
  <c r="AL36" i="17" s="1"/>
  <c r="AL37" i="17" s="1"/>
  <c r="AL38" i="17" s="1"/>
  <c r="A5" i="17"/>
  <c r="A6" i="17" s="1"/>
  <c r="A7" i="17" s="1"/>
  <c r="A8" i="17" s="1"/>
  <c r="A9" i="17" s="1"/>
  <c r="AL4" i="17"/>
  <c r="AL5" i="16"/>
  <c r="AL6" i="16" s="1"/>
  <c r="AL7" i="16" s="1"/>
  <c r="AL8" i="16" s="1"/>
  <c r="AL9" i="16" s="1"/>
  <c r="AL10" i="16" s="1"/>
  <c r="AL11" i="16" s="1"/>
  <c r="AL12" i="16" s="1"/>
  <c r="AL13" i="16" s="1"/>
  <c r="AL14" i="16" s="1"/>
  <c r="AL15" i="16" s="1"/>
  <c r="AL16" i="16" s="1"/>
  <c r="AL17" i="16" s="1"/>
  <c r="AL18" i="16" s="1"/>
  <c r="AL19" i="16" s="1"/>
  <c r="AL20" i="16" s="1"/>
  <c r="AL21" i="16" s="1"/>
  <c r="AL22" i="16" s="1"/>
  <c r="AL23" i="16" s="1"/>
  <c r="AL24" i="16" s="1"/>
  <c r="AL25" i="16" s="1"/>
  <c r="AL26" i="16" s="1"/>
  <c r="AL27" i="16" s="1"/>
  <c r="AL28" i="16" s="1"/>
  <c r="AL29" i="16" s="1"/>
  <c r="AL30" i="16" s="1"/>
  <c r="AL31" i="16" s="1"/>
  <c r="AL32" i="16" s="1"/>
  <c r="AL33" i="16" s="1"/>
  <c r="AL34" i="16" s="1"/>
  <c r="AL35" i="16" s="1"/>
  <c r="AL36" i="16" s="1"/>
  <c r="AL37" i="16" s="1"/>
  <c r="AL38" i="16" s="1"/>
  <c r="A5" i="16"/>
  <c r="A6" i="16" s="1"/>
  <c r="A7" i="16" s="1"/>
  <c r="A8" i="16" s="1"/>
  <c r="A9" i="16" s="1"/>
  <c r="AL4" i="16"/>
  <c r="AL4" i="1"/>
  <c r="AL5" i="1" s="1"/>
  <c r="AL6" i="1" s="1"/>
  <c r="AL7" i="1" s="1"/>
  <c r="AL8" i="1" s="1"/>
  <c r="AL9" i="1" s="1"/>
  <c r="AL10" i="1" s="1"/>
  <c r="AL11" i="1" s="1"/>
  <c r="AL12" i="1" s="1"/>
  <c r="AL13" i="1" s="1"/>
  <c r="AL14" i="1" s="1"/>
  <c r="AL15" i="1" s="1"/>
  <c r="AL16" i="1" s="1"/>
  <c r="AL17" i="1" s="1"/>
  <c r="AL18" i="1" s="1"/>
  <c r="AL19" i="1" s="1"/>
  <c r="AL20" i="1" s="1"/>
  <c r="AL21" i="1" s="1"/>
  <c r="AL22" i="1" s="1"/>
  <c r="AL23" i="1" s="1"/>
  <c r="AL24" i="1" s="1"/>
  <c r="AL25" i="1" s="1"/>
  <c r="AL26" i="1" s="1"/>
  <c r="AL27" i="1" s="1"/>
  <c r="AL28" i="1" s="1"/>
  <c r="AL29" i="1" s="1"/>
  <c r="AL30" i="1" s="1"/>
  <c r="AL31" i="1" s="1"/>
  <c r="AL32" i="1" s="1"/>
  <c r="AL33" i="1" s="1"/>
  <c r="AL34" i="1" s="1"/>
  <c r="AL35" i="1" s="1"/>
  <c r="AL36" i="1" s="1"/>
  <c r="AL37" i="1" s="1"/>
  <c r="AL38" i="1" s="1"/>
  <c r="A6" i="1"/>
  <c r="A7" i="1" s="1"/>
  <c r="A8" i="1" s="1"/>
  <c r="A9" i="1" s="1"/>
  <c r="A5" i="1"/>
  <c r="AA1" i="27" l="1"/>
  <c r="AB1" i="27" s="1"/>
  <c r="AC1" i="27" s="1"/>
  <c r="AD1" i="27" s="1"/>
  <c r="AE1" i="27" s="1"/>
  <c r="AF1" i="27" s="1"/>
  <c r="AG1" i="27" s="1"/>
  <c r="S1" i="27"/>
  <c r="T1" i="27" s="1"/>
  <c r="U1" i="27" s="1"/>
  <c r="V1" i="27" s="1"/>
  <c r="W1" i="27" s="1"/>
  <c r="X1" i="27" s="1"/>
  <c r="Y1" i="27" s="1"/>
  <c r="K1" i="27"/>
  <c r="L1" i="27" s="1"/>
  <c r="M1" i="27" s="1"/>
  <c r="N1" i="27" s="1"/>
  <c r="O1" i="27" s="1"/>
  <c r="P1" i="27" s="1"/>
  <c r="Q1" i="27" s="1"/>
  <c r="C1" i="27"/>
  <c r="D1" i="27" s="1"/>
  <c r="E1" i="27" s="1"/>
  <c r="F1" i="27" s="1"/>
  <c r="G1" i="27" s="1"/>
  <c r="H1" i="27" s="1"/>
  <c r="I1" i="27" s="1"/>
  <c r="AA1" i="26"/>
  <c r="AB1" i="26" s="1"/>
  <c r="AC1" i="26" s="1"/>
  <c r="AD1" i="26" s="1"/>
  <c r="AE1" i="26" s="1"/>
  <c r="AF1" i="26" s="1"/>
  <c r="AG1" i="26" s="1"/>
  <c r="S1" i="26"/>
  <c r="T1" i="26" s="1"/>
  <c r="U1" i="26" s="1"/>
  <c r="V1" i="26" s="1"/>
  <c r="W1" i="26" s="1"/>
  <c r="X1" i="26" s="1"/>
  <c r="Y1" i="26" s="1"/>
  <c r="K1" i="26"/>
  <c r="L1" i="26" s="1"/>
  <c r="M1" i="26" s="1"/>
  <c r="N1" i="26" s="1"/>
  <c r="O1" i="26" s="1"/>
  <c r="P1" i="26" s="1"/>
  <c r="Q1" i="26" s="1"/>
  <c r="C1" i="26"/>
  <c r="D1" i="26" s="1"/>
  <c r="E1" i="26" s="1"/>
  <c r="F1" i="26" s="1"/>
  <c r="G1" i="26" s="1"/>
  <c r="H1" i="26" s="1"/>
  <c r="I1" i="26" s="1"/>
  <c r="AA1" i="25"/>
  <c r="AB1" i="25" s="1"/>
  <c r="AC1" i="25" s="1"/>
  <c r="AD1" i="25" s="1"/>
  <c r="AE1" i="25" s="1"/>
  <c r="AF1" i="25" s="1"/>
  <c r="AG1" i="25" s="1"/>
  <c r="S1" i="25"/>
  <c r="T1" i="25" s="1"/>
  <c r="U1" i="25" s="1"/>
  <c r="V1" i="25" s="1"/>
  <c r="W1" i="25" s="1"/>
  <c r="X1" i="25" s="1"/>
  <c r="Y1" i="25" s="1"/>
  <c r="K1" i="25"/>
  <c r="L1" i="25" s="1"/>
  <c r="M1" i="25" s="1"/>
  <c r="N1" i="25" s="1"/>
  <c r="O1" i="25" s="1"/>
  <c r="P1" i="25" s="1"/>
  <c r="Q1" i="25" s="1"/>
  <c r="E1" i="25"/>
  <c r="F1" i="25" s="1"/>
  <c r="G1" i="25" s="1"/>
  <c r="H1" i="25" s="1"/>
  <c r="I1" i="25" s="1"/>
  <c r="D1" i="25"/>
  <c r="C1" i="25"/>
  <c r="AA1" i="24"/>
  <c r="AB1" i="24" s="1"/>
  <c r="AC1" i="24" s="1"/>
  <c r="AD1" i="24" s="1"/>
  <c r="AE1" i="24" s="1"/>
  <c r="AF1" i="24" s="1"/>
  <c r="AG1" i="24" s="1"/>
  <c r="S1" i="24"/>
  <c r="T1" i="24" s="1"/>
  <c r="U1" i="24" s="1"/>
  <c r="V1" i="24" s="1"/>
  <c r="W1" i="24" s="1"/>
  <c r="X1" i="24" s="1"/>
  <c r="Y1" i="24" s="1"/>
  <c r="K1" i="24"/>
  <c r="L1" i="24" s="1"/>
  <c r="M1" i="24" s="1"/>
  <c r="N1" i="24" s="1"/>
  <c r="O1" i="24" s="1"/>
  <c r="P1" i="24" s="1"/>
  <c r="Q1" i="24" s="1"/>
  <c r="E1" i="24"/>
  <c r="F1" i="24" s="1"/>
  <c r="G1" i="24" s="1"/>
  <c r="H1" i="24" s="1"/>
  <c r="I1" i="24" s="1"/>
  <c r="D1" i="24"/>
  <c r="C1" i="24"/>
  <c r="AA1" i="23"/>
  <c r="AB1" i="23" s="1"/>
  <c r="AC1" i="23" s="1"/>
  <c r="AD1" i="23" s="1"/>
  <c r="AE1" i="23" s="1"/>
  <c r="AF1" i="23" s="1"/>
  <c r="AG1" i="23" s="1"/>
  <c r="S1" i="23"/>
  <c r="T1" i="23" s="1"/>
  <c r="U1" i="23" s="1"/>
  <c r="V1" i="23" s="1"/>
  <c r="W1" i="23" s="1"/>
  <c r="X1" i="23" s="1"/>
  <c r="Y1" i="23" s="1"/>
  <c r="L1" i="23"/>
  <c r="M1" i="23" s="1"/>
  <c r="N1" i="23" s="1"/>
  <c r="O1" i="23" s="1"/>
  <c r="P1" i="23" s="1"/>
  <c r="Q1" i="23" s="1"/>
  <c r="K1" i="23"/>
  <c r="C1" i="23"/>
  <c r="D1" i="23" s="1"/>
  <c r="E1" i="23" s="1"/>
  <c r="F1" i="23" s="1"/>
  <c r="G1" i="23" s="1"/>
  <c r="H1" i="23" s="1"/>
  <c r="I1" i="23" s="1"/>
  <c r="AA1" i="22"/>
  <c r="AB1" i="22" s="1"/>
  <c r="AC1" i="22" s="1"/>
  <c r="AD1" i="22" s="1"/>
  <c r="AE1" i="22" s="1"/>
  <c r="AF1" i="22" s="1"/>
  <c r="AG1" i="22" s="1"/>
  <c r="S1" i="22"/>
  <c r="T1" i="22" s="1"/>
  <c r="U1" i="22" s="1"/>
  <c r="V1" i="22" s="1"/>
  <c r="W1" i="22" s="1"/>
  <c r="X1" i="22" s="1"/>
  <c r="Y1" i="22" s="1"/>
  <c r="K1" i="22"/>
  <c r="L1" i="22" s="1"/>
  <c r="M1" i="22" s="1"/>
  <c r="N1" i="22" s="1"/>
  <c r="O1" i="22" s="1"/>
  <c r="P1" i="22" s="1"/>
  <c r="Q1" i="22" s="1"/>
  <c r="E1" i="22"/>
  <c r="F1" i="22" s="1"/>
  <c r="G1" i="22" s="1"/>
  <c r="H1" i="22" s="1"/>
  <c r="I1" i="22" s="1"/>
  <c r="D1" i="22"/>
  <c r="C1" i="22"/>
  <c r="AA1" i="21"/>
  <c r="AB1" i="21" s="1"/>
  <c r="AC1" i="21" s="1"/>
  <c r="AD1" i="21" s="1"/>
  <c r="AE1" i="21" s="1"/>
  <c r="AF1" i="21" s="1"/>
  <c r="AG1" i="21" s="1"/>
  <c r="S1" i="21"/>
  <c r="T1" i="21" s="1"/>
  <c r="U1" i="21" s="1"/>
  <c r="V1" i="21" s="1"/>
  <c r="W1" i="21" s="1"/>
  <c r="X1" i="21" s="1"/>
  <c r="Y1" i="21" s="1"/>
  <c r="K1" i="21"/>
  <c r="L1" i="21" s="1"/>
  <c r="M1" i="21" s="1"/>
  <c r="N1" i="21" s="1"/>
  <c r="O1" i="21" s="1"/>
  <c r="P1" i="21" s="1"/>
  <c r="Q1" i="21" s="1"/>
  <c r="C1" i="21"/>
  <c r="D1" i="21" s="1"/>
  <c r="E1" i="21" s="1"/>
  <c r="F1" i="21" s="1"/>
  <c r="G1" i="21" s="1"/>
  <c r="H1" i="21" s="1"/>
  <c r="I1" i="21" s="1"/>
  <c r="AA1" i="20"/>
  <c r="AB1" i="20" s="1"/>
  <c r="AC1" i="20" s="1"/>
  <c r="AD1" i="20" s="1"/>
  <c r="AE1" i="20" s="1"/>
  <c r="AF1" i="20" s="1"/>
  <c r="AG1" i="20" s="1"/>
  <c r="S1" i="20"/>
  <c r="T1" i="20" s="1"/>
  <c r="U1" i="20" s="1"/>
  <c r="V1" i="20" s="1"/>
  <c r="W1" i="20" s="1"/>
  <c r="X1" i="20" s="1"/>
  <c r="Y1" i="20" s="1"/>
  <c r="K1" i="20"/>
  <c r="L1" i="20" s="1"/>
  <c r="M1" i="20" s="1"/>
  <c r="N1" i="20" s="1"/>
  <c r="O1" i="20" s="1"/>
  <c r="P1" i="20" s="1"/>
  <c r="Q1" i="20" s="1"/>
  <c r="E1" i="20"/>
  <c r="F1" i="20" s="1"/>
  <c r="G1" i="20" s="1"/>
  <c r="H1" i="20" s="1"/>
  <c r="I1" i="20" s="1"/>
  <c r="D1" i="20"/>
  <c r="C1" i="20"/>
  <c r="AA1" i="19"/>
  <c r="AB1" i="19" s="1"/>
  <c r="AC1" i="19" s="1"/>
  <c r="AD1" i="19" s="1"/>
  <c r="AE1" i="19" s="1"/>
  <c r="AF1" i="19" s="1"/>
  <c r="AG1" i="19" s="1"/>
  <c r="S1" i="19"/>
  <c r="T1" i="19" s="1"/>
  <c r="U1" i="19" s="1"/>
  <c r="V1" i="19" s="1"/>
  <c r="W1" i="19" s="1"/>
  <c r="X1" i="19" s="1"/>
  <c r="Y1" i="19" s="1"/>
  <c r="K1" i="19"/>
  <c r="L1" i="19" s="1"/>
  <c r="M1" i="19" s="1"/>
  <c r="N1" i="19" s="1"/>
  <c r="O1" i="19" s="1"/>
  <c r="P1" i="19" s="1"/>
  <c r="Q1" i="19" s="1"/>
  <c r="C1" i="19"/>
  <c r="D1" i="19" s="1"/>
  <c r="E1" i="19" s="1"/>
  <c r="F1" i="19" s="1"/>
  <c r="G1" i="19" s="1"/>
  <c r="H1" i="19" s="1"/>
  <c r="I1" i="19" s="1"/>
  <c r="AA1" i="18"/>
  <c r="AB1" i="18" s="1"/>
  <c r="AC1" i="18" s="1"/>
  <c r="AD1" i="18" s="1"/>
  <c r="AE1" i="18" s="1"/>
  <c r="AF1" i="18" s="1"/>
  <c r="AG1" i="18" s="1"/>
  <c r="S1" i="18"/>
  <c r="T1" i="18" s="1"/>
  <c r="U1" i="18" s="1"/>
  <c r="V1" i="18" s="1"/>
  <c r="W1" i="18" s="1"/>
  <c r="X1" i="18" s="1"/>
  <c r="Y1" i="18" s="1"/>
  <c r="K1" i="18"/>
  <c r="L1" i="18" s="1"/>
  <c r="M1" i="18" s="1"/>
  <c r="N1" i="18" s="1"/>
  <c r="O1" i="18" s="1"/>
  <c r="P1" i="18" s="1"/>
  <c r="Q1" i="18" s="1"/>
  <c r="E1" i="18"/>
  <c r="F1" i="18" s="1"/>
  <c r="G1" i="18" s="1"/>
  <c r="H1" i="18" s="1"/>
  <c r="I1" i="18" s="1"/>
  <c r="D1" i="18"/>
  <c r="C1" i="18"/>
  <c r="AA1" i="17"/>
  <c r="AB1" i="17" s="1"/>
  <c r="AC1" i="17" s="1"/>
  <c r="AD1" i="17" s="1"/>
  <c r="AE1" i="17" s="1"/>
  <c r="AF1" i="17" s="1"/>
  <c r="AG1" i="17" s="1"/>
  <c r="S1" i="17"/>
  <c r="T1" i="17" s="1"/>
  <c r="U1" i="17" s="1"/>
  <c r="V1" i="17" s="1"/>
  <c r="W1" i="17" s="1"/>
  <c r="X1" i="17" s="1"/>
  <c r="Y1" i="17" s="1"/>
  <c r="K1" i="17"/>
  <c r="L1" i="17" s="1"/>
  <c r="M1" i="17" s="1"/>
  <c r="N1" i="17" s="1"/>
  <c r="O1" i="17" s="1"/>
  <c r="P1" i="17" s="1"/>
  <c r="Q1" i="17" s="1"/>
  <c r="C1" i="17"/>
  <c r="D1" i="17" s="1"/>
  <c r="E1" i="17" s="1"/>
  <c r="F1" i="17" s="1"/>
  <c r="G1" i="17" s="1"/>
  <c r="H1" i="17" s="1"/>
  <c r="I1" i="17" s="1"/>
  <c r="C2" i="1"/>
  <c r="AA1" i="16"/>
  <c r="AB1" i="16" s="1"/>
  <c r="AC1" i="16" s="1"/>
  <c r="AD1" i="16" s="1"/>
  <c r="AE1" i="16" s="1"/>
  <c r="AF1" i="16" s="1"/>
  <c r="AG1" i="16" s="1"/>
  <c r="S1" i="16"/>
  <c r="T1" i="16" s="1"/>
  <c r="U1" i="16" s="1"/>
  <c r="V1" i="16" s="1"/>
  <c r="W1" i="16" s="1"/>
  <c r="X1" i="16" s="1"/>
  <c r="Y1" i="16" s="1"/>
  <c r="K1" i="16"/>
  <c r="L1" i="16" s="1"/>
  <c r="M1" i="16" s="1"/>
  <c r="N1" i="16" s="1"/>
  <c r="O1" i="16" s="1"/>
  <c r="P1" i="16" s="1"/>
  <c r="Q1" i="16" s="1"/>
  <c r="E1" i="16"/>
  <c r="F1" i="16" s="1"/>
  <c r="G1" i="16" s="1"/>
  <c r="H1" i="16" s="1"/>
  <c r="I1" i="16" s="1"/>
  <c r="D1" i="16"/>
  <c r="C1" i="16"/>
  <c r="AA1" i="1"/>
  <c r="AB1" i="1" s="1"/>
  <c r="AC1" i="1" s="1"/>
  <c r="AD1" i="1" s="1"/>
  <c r="AE1" i="1" s="1"/>
  <c r="AF1" i="1" s="1"/>
  <c r="AG1" i="1" s="1"/>
  <c r="AK3" i="1" l="1"/>
  <c r="AN26" i="1" s="1" a="1"/>
  <c r="AN26" i="1" s="1"/>
  <c r="C2" i="17"/>
  <c r="C2" i="27"/>
  <c r="C2" i="26"/>
  <c r="C2" i="25"/>
  <c r="C2" i="24"/>
  <c r="C2" i="23"/>
  <c r="C2" i="22"/>
  <c r="C2" i="21"/>
  <c r="C2" i="20"/>
  <c r="C2" i="19"/>
  <c r="C2" i="18"/>
  <c r="C2" i="16"/>
  <c r="AN30" i="1" l="1" a="1"/>
  <c r="AN30" i="1" s="1"/>
  <c r="AM35" i="1" a="1"/>
  <c r="AM35" i="1" s="1"/>
  <c r="AM33" i="1" a="1"/>
  <c r="AM33" i="1" s="1"/>
  <c r="AN12" i="1" a="1"/>
  <c r="AN12" i="1" s="1"/>
  <c r="AN29" i="1" a="1"/>
  <c r="AN29" i="1" s="1"/>
  <c r="AM12" i="1" a="1"/>
  <c r="AM12" i="1" s="1"/>
  <c r="AM21" i="1" a="1"/>
  <c r="AM21" i="1" s="1"/>
  <c r="AN15" i="1" a="1"/>
  <c r="AN15" i="1" s="1"/>
  <c r="AM19" i="1" a="1"/>
  <c r="AM19" i="1" s="1"/>
  <c r="AN16" i="1" a="1"/>
  <c r="AN16" i="1" s="1"/>
  <c r="AN32" i="1" a="1"/>
  <c r="AN32" i="1" s="1"/>
  <c r="AM23" i="1" a="1"/>
  <c r="AM23" i="1" s="1"/>
  <c r="AN17" i="1" a="1"/>
  <c r="AN17" i="1" s="1"/>
  <c r="AN33" i="1" a="1"/>
  <c r="AN33" i="1" s="1"/>
  <c r="AM27" i="1" a="1"/>
  <c r="AM27" i="1" s="1"/>
  <c r="AM16" i="1" a="1"/>
  <c r="AM16" i="1" s="1"/>
  <c r="AM32" i="1" a="1"/>
  <c r="AM32" i="1" s="1"/>
  <c r="AM25" i="1" a="1"/>
  <c r="AM25" i="1" s="1"/>
  <c r="AN18" i="1" a="1"/>
  <c r="AN18" i="1" s="1"/>
  <c r="AN34" i="1" a="1"/>
  <c r="AN34" i="1" s="1"/>
  <c r="AN19" i="1" a="1"/>
  <c r="AN19" i="1" s="1"/>
  <c r="AN35" i="1" a="1"/>
  <c r="AN35" i="1" s="1"/>
  <c r="AM18" i="1" a="1"/>
  <c r="AM18" i="1" s="1"/>
  <c r="AM34" i="1" a="1"/>
  <c r="AM34" i="1" s="1"/>
  <c r="AN4" i="1" a="1"/>
  <c r="AN4" i="1" s="1"/>
  <c r="AN20" i="1" a="1"/>
  <c r="AN20" i="1" s="1"/>
  <c r="AN36" i="1" a="1"/>
  <c r="AN36" i="1" s="1"/>
  <c r="AN11" i="1" a="1"/>
  <c r="AN11" i="1" s="1"/>
  <c r="AM26" i="1" a="1"/>
  <c r="AM26" i="1" s="1"/>
  <c r="AM9" i="1" a="1"/>
  <c r="AM9" i="1" s="1"/>
  <c r="AM30" i="1" a="1"/>
  <c r="AM30" i="1" s="1"/>
  <c r="AN5" i="1" a="1"/>
  <c r="AN5" i="1" s="1"/>
  <c r="AN21" i="1" a="1"/>
  <c r="AN21" i="1" s="1"/>
  <c r="AN37" i="1" a="1"/>
  <c r="AN37" i="1" s="1"/>
  <c r="AM4" i="1" a="1"/>
  <c r="AM4" i="1" s="1"/>
  <c r="AM20" i="1" a="1"/>
  <c r="AM20" i="1" s="1"/>
  <c r="AM36" i="1" a="1"/>
  <c r="AM36" i="1" s="1"/>
  <c r="AN6" i="1" a="1"/>
  <c r="AN6" i="1" s="1"/>
  <c r="AN22" i="1" a="1"/>
  <c r="AN22" i="1" s="1"/>
  <c r="AN38" i="1" a="1"/>
  <c r="AN38" i="1" s="1"/>
  <c r="AM3" i="1" a="1"/>
  <c r="AM3" i="1" s="1"/>
  <c r="AM10" i="1" a="1"/>
  <c r="AM10" i="1" s="1"/>
  <c r="AM13" i="1" a="1"/>
  <c r="AM13" i="1" s="1"/>
  <c r="AN13" i="1" a="1"/>
  <c r="AN13" i="1" s="1"/>
  <c r="AM28" i="1" a="1"/>
  <c r="AM28" i="1" s="1"/>
  <c r="AM17" i="1" a="1"/>
  <c r="AM17" i="1" s="1"/>
  <c r="AM14" i="1" a="1"/>
  <c r="AM14" i="1" s="1"/>
  <c r="AN23" i="1" a="1"/>
  <c r="AN23" i="1" s="1"/>
  <c r="AM6" i="1" a="1"/>
  <c r="AM6" i="1" s="1"/>
  <c r="AM38" i="1" a="1"/>
  <c r="AM38" i="1" s="1"/>
  <c r="AM29" i="1" a="1"/>
  <c r="AM29" i="1" s="1"/>
  <c r="AN27" i="1" a="1"/>
  <c r="AN27" i="1" s="1"/>
  <c r="AN28" i="1" a="1"/>
  <c r="AN28" i="1" s="1"/>
  <c r="AM11" i="1" a="1"/>
  <c r="AM11" i="1" s="1"/>
  <c r="AN14" i="1" a="1"/>
  <c r="AN14" i="1" s="1"/>
  <c r="AN31" i="1" a="1"/>
  <c r="AN31" i="1" s="1"/>
  <c r="AM31" i="1" a="1"/>
  <c r="AM31" i="1" s="1"/>
  <c r="AM37" i="1" a="1"/>
  <c r="AM37" i="1" s="1"/>
  <c r="AN7" i="1" a="1"/>
  <c r="AN7" i="1" s="1"/>
  <c r="AM7" i="1" a="1"/>
  <c r="AM7" i="1" s="1"/>
  <c r="AM22" i="1" a="1"/>
  <c r="AM22" i="1" s="1"/>
  <c r="AN8" i="1" a="1"/>
  <c r="AN8" i="1" s="1"/>
  <c r="AN24" i="1" a="1"/>
  <c r="AN24" i="1" s="1"/>
  <c r="AN3" i="1" a="1"/>
  <c r="AN3" i="1" s="1"/>
  <c r="AN9" i="1" a="1"/>
  <c r="AN9" i="1" s="1"/>
  <c r="AN25" i="1" a="1"/>
  <c r="AN25" i="1" s="1"/>
  <c r="AM15" i="1" a="1"/>
  <c r="AM15" i="1" s="1"/>
  <c r="AM8" i="1" a="1"/>
  <c r="AM8" i="1" s="1"/>
  <c r="AM24" i="1" a="1"/>
  <c r="AM24" i="1" s="1"/>
  <c r="AM5" i="1" a="1"/>
  <c r="AM5" i="1" s="1"/>
  <c r="AN10" i="1" a="1"/>
  <c r="AN10" i="1" s="1"/>
  <c r="AK3" i="27"/>
  <c r="AK3" i="26"/>
  <c r="AK3" i="25"/>
  <c r="AK3" i="24"/>
  <c r="AK3" i="23"/>
  <c r="AK3" i="22"/>
  <c r="AK3" i="21"/>
  <c r="AK3" i="20"/>
  <c r="AK3" i="19"/>
  <c r="AK3" i="18"/>
  <c r="AK3" i="17"/>
  <c r="AK3" i="16"/>
  <c r="A1" i="17"/>
  <c r="L6" i="17" s="1"/>
  <c r="A1" i="27"/>
  <c r="K3" i="27" s="1"/>
  <c r="C3" i="27" s="1"/>
  <c r="A1" i="26"/>
  <c r="N6" i="26" s="1"/>
  <c r="A1" i="25"/>
  <c r="P3" i="25" s="1"/>
  <c r="H3" i="25" s="1"/>
  <c r="A1" i="24"/>
  <c r="K3" i="24" s="1"/>
  <c r="C3" i="24" s="1"/>
  <c r="A1" i="23"/>
  <c r="K8" i="23" s="1"/>
  <c r="A1" i="22"/>
  <c r="P9" i="22" s="1"/>
  <c r="A1" i="21"/>
  <c r="O6" i="21" s="1"/>
  <c r="A1" i="20"/>
  <c r="P4" i="20" s="1"/>
  <c r="A1" i="19"/>
  <c r="P3" i="19" s="1"/>
  <c r="H3" i="19" s="1"/>
  <c r="A1" i="18"/>
  <c r="K3" i="18" s="1"/>
  <c r="C3" i="18" s="1"/>
  <c r="A1" i="16"/>
  <c r="P5" i="16" s="1"/>
  <c r="S1" i="1"/>
  <c r="T1" i="1" s="1"/>
  <c r="U1" i="1" s="1"/>
  <c r="V1" i="1" s="1"/>
  <c r="W1" i="1" s="1"/>
  <c r="X1" i="1" s="1"/>
  <c r="Y1" i="1" s="1"/>
  <c r="K1" i="1"/>
  <c r="L1" i="1" s="1"/>
  <c r="M1" i="1" s="1"/>
  <c r="N1" i="1" s="1"/>
  <c r="O1" i="1" s="1"/>
  <c r="P1" i="1" s="1"/>
  <c r="Q1" i="1" s="1"/>
  <c r="A1" i="1"/>
  <c r="C1" i="1"/>
  <c r="D1" i="1" s="1"/>
  <c r="E1" i="1" s="1"/>
  <c r="F1" i="1" s="1"/>
  <c r="G1" i="1" s="1"/>
  <c r="H1" i="1" s="1"/>
  <c r="I1" i="1" s="1"/>
  <c r="AJ3" i="1" l="1"/>
  <c r="AJ4" i="1" s="1"/>
  <c r="N8" i="27"/>
  <c r="K9" i="27"/>
  <c r="K6" i="27"/>
  <c r="C6" i="27" s="1"/>
  <c r="L6" i="27"/>
  <c r="M6" i="27"/>
  <c r="P6" i="27"/>
  <c r="M9" i="27"/>
  <c r="M3" i="27"/>
  <c r="E3" i="27" s="1"/>
  <c r="N7" i="27"/>
  <c r="Q4" i="27"/>
  <c r="K5" i="27"/>
  <c r="Q6" i="27"/>
  <c r="L7" i="27"/>
  <c r="O7" i="27"/>
  <c r="P7" i="27"/>
  <c r="Q8" i="27"/>
  <c r="Q7" i="27"/>
  <c r="N4" i="27"/>
  <c r="O3" i="27"/>
  <c r="G3" i="27" s="1"/>
  <c r="L8" i="27"/>
  <c r="Q3" i="27"/>
  <c r="I3" i="27" s="1"/>
  <c r="P8" i="27"/>
  <c r="K7" i="27"/>
  <c r="N3" i="27"/>
  <c r="F3" i="27" s="1"/>
  <c r="N9" i="27"/>
  <c r="K4" i="27"/>
  <c r="K8" i="27"/>
  <c r="P3" i="27"/>
  <c r="H3" i="27" s="1"/>
  <c r="M4" i="27"/>
  <c r="M8" i="27"/>
  <c r="AN37" i="27" a="1"/>
  <c r="AN37" i="27" s="1"/>
  <c r="AM35" i="27" a="1"/>
  <c r="AM35" i="27" s="1"/>
  <c r="AN29" i="27" a="1"/>
  <c r="AN29" i="27" s="1"/>
  <c r="AM27" i="27" a="1"/>
  <c r="AM27" i="27" s="1"/>
  <c r="AN21" i="27" a="1"/>
  <c r="AN21" i="27" s="1"/>
  <c r="AM19" i="27" a="1"/>
  <c r="AM19" i="27" s="1"/>
  <c r="AN13" i="27" a="1"/>
  <c r="AN13" i="27" s="1"/>
  <c r="AM11" i="27" a="1"/>
  <c r="AM11" i="27" s="1"/>
  <c r="AN8" i="27" a="1"/>
  <c r="AN8" i="27" s="1"/>
  <c r="AN6" i="27" a="1"/>
  <c r="AN6" i="27" s="1"/>
  <c r="AN4" i="27" a="1"/>
  <c r="AN4" i="27" s="1"/>
  <c r="AM34" i="27" a="1"/>
  <c r="AM34" i="27" s="1"/>
  <c r="AN38" i="27" a="1"/>
  <c r="AN38" i="27" s="1"/>
  <c r="AM36" i="27" a="1"/>
  <c r="AM36" i="27" s="1"/>
  <c r="AN30" i="27" a="1"/>
  <c r="AN30" i="27" s="1"/>
  <c r="AM28" i="27" a="1"/>
  <c r="AM28" i="27" s="1"/>
  <c r="AN22" i="27" a="1"/>
  <c r="AN22" i="27" s="1"/>
  <c r="AM20" i="27" a="1"/>
  <c r="AM20" i="27" s="1"/>
  <c r="AN14" i="27" a="1"/>
  <c r="AN14" i="27" s="1"/>
  <c r="AM12" i="27" a="1"/>
  <c r="AM12" i="27" s="1"/>
  <c r="AM25" i="27" a="1"/>
  <c r="AM25" i="27" s="1"/>
  <c r="AM26" i="27" a="1"/>
  <c r="AM26" i="27" s="1"/>
  <c r="AN12" i="27" a="1"/>
  <c r="AN12" i="27" s="1"/>
  <c r="AM37" i="27" a="1"/>
  <c r="AM37" i="27" s="1"/>
  <c r="AN31" i="27" a="1"/>
  <c r="AN31" i="27" s="1"/>
  <c r="AM29" i="27" a="1"/>
  <c r="AM29" i="27" s="1"/>
  <c r="AN23" i="27" a="1"/>
  <c r="AN23" i="27" s="1"/>
  <c r="AM21" i="27" a="1"/>
  <c r="AM21" i="27" s="1"/>
  <c r="AN15" i="27" a="1"/>
  <c r="AN15" i="27" s="1"/>
  <c r="AM13" i="27" a="1"/>
  <c r="AM13" i="27" s="1"/>
  <c r="AM8" i="27" a="1"/>
  <c r="AM8" i="27" s="1"/>
  <c r="AM6" i="27" a="1"/>
  <c r="AM6" i="27" s="1"/>
  <c r="AM4" i="27" a="1"/>
  <c r="AM4" i="27" s="1"/>
  <c r="AN5" i="27" a="1"/>
  <c r="AN5" i="27" s="1"/>
  <c r="AN19" i="27" a="1"/>
  <c r="AN19" i="27" s="1"/>
  <c r="AN28" i="27" a="1"/>
  <c r="AN28" i="27" s="1"/>
  <c r="AM18" i="27" a="1"/>
  <c r="AM18" i="27" s="1"/>
  <c r="AM10" i="27" a="1"/>
  <c r="AM10" i="27" s="1"/>
  <c r="AM38" i="27" a="1"/>
  <c r="AM38" i="27" s="1"/>
  <c r="AN32" i="27" a="1"/>
  <c r="AN32" i="27" s="1"/>
  <c r="AM30" i="27" a="1"/>
  <c r="AM30" i="27" s="1"/>
  <c r="AN24" i="27" a="1"/>
  <c r="AN24" i="27" s="1"/>
  <c r="AM22" i="27" a="1"/>
  <c r="AM22" i="27" s="1"/>
  <c r="AN16" i="27" a="1"/>
  <c r="AN16" i="27" s="1"/>
  <c r="AM14" i="27" a="1"/>
  <c r="AM14" i="27" s="1"/>
  <c r="AN3" i="27" a="1"/>
  <c r="AN3" i="27" s="1"/>
  <c r="AM3" i="27" a="1"/>
  <c r="AM3" i="27" s="1"/>
  <c r="AM33" i="27" a="1"/>
  <c r="AM33" i="27" s="1"/>
  <c r="AM7" i="27" a="1"/>
  <c r="AM7" i="27" s="1"/>
  <c r="AN33" i="27" a="1"/>
  <c r="AN33" i="27" s="1"/>
  <c r="AM31" i="27" a="1"/>
  <c r="AM31" i="27" s="1"/>
  <c r="AN25" i="27" a="1"/>
  <c r="AN25" i="27" s="1"/>
  <c r="AM23" i="27" a="1"/>
  <c r="AM23" i="27" s="1"/>
  <c r="AN17" i="27" a="1"/>
  <c r="AN17" i="27" s="1"/>
  <c r="AM15" i="27" a="1"/>
  <c r="AM15" i="27" s="1"/>
  <c r="AN9" i="27" a="1"/>
  <c r="AN9" i="27" s="1"/>
  <c r="AN7" i="27" a="1"/>
  <c r="AN7" i="27" s="1"/>
  <c r="AM17" i="27" a="1"/>
  <c r="AM17" i="27" s="1"/>
  <c r="AM9" i="27" a="1"/>
  <c r="AM9" i="27" s="1"/>
  <c r="AN36" i="27" a="1"/>
  <c r="AN36" i="27" s="1"/>
  <c r="AN20" i="27" a="1"/>
  <c r="AN20" i="27" s="1"/>
  <c r="AN34" i="27" a="1"/>
  <c r="AN34" i="27" s="1"/>
  <c r="AM32" i="27" a="1"/>
  <c r="AM32" i="27" s="1"/>
  <c r="AN26" i="27" a="1"/>
  <c r="AN26" i="27" s="1"/>
  <c r="AM24" i="27" a="1"/>
  <c r="AM24" i="27" s="1"/>
  <c r="AN18" i="27" a="1"/>
  <c r="AN18" i="27" s="1"/>
  <c r="AM16" i="27" a="1"/>
  <c r="AM16" i="27" s="1"/>
  <c r="AN10" i="27" a="1"/>
  <c r="AN10" i="27" s="1"/>
  <c r="AN35" i="27" a="1"/>
  <c r="AN35" i="27" s="1"/>
  <c r="AN27" i="27" a="1"/>
  <c r="AN27" i="27" s="1"/>
  <c r="AN11" i="27" a="1"/>
  <c r="AN11" i="27" s="1"/>
  <c r="AM5" i="27" a="1"/>
  <c r="AM5" i="27" s="1"/>
  <c r="U6" i="27"/>
  <c r="E6" i="27"/>
  <c r="L3" i="27"/>
  <c r="D3" i="27" s="1"/>
  <c r="L9" i="27"/>
  <c r="O8" i="27"/>
  <c r="L4" i="27"/>
  <c r="P9" i="27"/>
  <c r="D6" i="27"/>
  <c r="T6" i="27"/>
  <c r="P4" i="27"/>
  <c r="M5" i="27"/>
  <c r="O4" i="27"/>
  <c r="N5" i="27"/>
  <c r="O5" i="27"/>
  <c r="O9" i="27"/>
  <c r="N6" i="27"/>
  <c r="Q5" i="27"/>
  <c r="Q9" i="27"/>
  <c r="V8" i="27"/>
  <c r="F8" i="27"/>
  <c r="S9" i="27"/>
  <c r="C9" i="27"/>
  <c r="L5" i="27"/>
  <c r="M7" i="27"/>
  <c r="O6" i="27"/>
  <c r="P5" i="27"/>
  <c r="V6" i="26"/>
  <c r="F6" i="26"/>
  <c r="P5" i="22"/>
  <c r="L4" i="25"/>
  <c r="D4" i="25" s="1"/>
  <c r="P8" i="26"/>
  <c r="Q4" i="26"/>
  <c r="Q8" i="26"/>
  <c r="N3" i="26"/>
  <c r="F3" i="26" s="1"/>
  <c r="N9" i="26"/>
  <c r="O5" i="26"/>
  <c r="O9" i="26"/>
  <c r="L6" i="26"/>
  <c r="M6" i="26"/>
  <c r="P9" i="25"/>
  <c r="X9" i="25" s="1"/>
  <c r="L3" i="26"/>
  <c r="D3" i="26" s="1"/>
  <c r="L9" i="26"/>
  <c r="M6" i="25"/>
  <c r="E6" i="25" s="1"/>
  <c r="P4" i="26"/>
  <c r="M5" i="26"/>
  <c r="M9" i="26"/>
  <c r="N5" i="26"/>
  <c r="N4" i="26"/>
  <c r="K6" i="26"/>
  <c r="K3" i="26"/>
  <c r="C3" i="26" s="1"/>
  <c r="P7" i="26"/>
  <c r="Q7" i="26"/>
  <c r="N8" i="26"/>
  <c r="L5" i="26"/>
  <c r="K5" i="26"/>
  <c r="L8" i="26"/>
  <c r="Q3" i="26"/>
  <c r="I3" i="26" s="1"/>
  <c r="Q4" i="25"/>
  <c r="O6" i="26"/>
  <c r="Q6" i="26"/>
  <c r="AN37" i="26" a="1"/>
  <c r="AN37" i="26" s="1"/>
  <c r="AM35" i="26" a="1"/>
  <c r="AM35" i="26" s="1"/>
  <c r="AN29" i="26" a="1"/>
  <c r="AN29" i="26" s="1"/>
  <c r="AM27" i="26" a="1"/>
  <c r="AM27" i="26" s="1"/>
  <c r="AN21" i="26" a="1"/>
  <c r="AN21" i="26" s="1"/>
  <c r="AM19" i="26" a="1"/>
  <c r="AM19" i="26" s="1"/>
  <c r="AN13" i="26" a="1"/>
  <c r="AN13" i="26" s="1"/>
  <c r="AM11" i="26" a="1"/>
  <c r="AM11" i="26" s="1"/>
  <c r="AN8" i="26" a="1"/>
  <c r="AN8" i="26" s="1"/>
  <c r="AN6" i="26" a="1"/>
  <c r="AN6" i="26" s="1"/>
  <c r="AN4" i="26" a="1"/>
  <c r="AN4" i="26" s="1"/>
  <c r="AN28" i="26" a="1"/>
  <c r="AN28" i="26" s="1"/>
  <c r="AM26" i="26" a="1"/>
  <c r="AM26" i="26" s="1"/>
  <c r="AM18" i="26" a="1"/>
  <c r="AM18" i="26" s="1"/>
  <c r="AN38" i="26" a="1"/>
  <c r="AN38" i="26" s="1"/>
  <c r="AM36" i="26" a="1"/>
  <c r="AM36" i="26" s="1"/>
  <c r="AN30" i="26" a="1"/>
  <c r="AN30" i="26" s="1"/>
  <c r="AM28" i="26" a="1"/>
  <c r="AM28" i="26" s="1"/>
  <c r="AN22" i="26" a="1"/>
  <c r="AN22" i="26" s="1"/>
  <c r="AM20" i="26" a="1"/>
  <c r="AM20" i="26" s="1"/>
  <c r="AN14" i="26" a="1"/>
  <c r="AN14" i="26" s="1"/>
  <c r="AM12" i="26" a="1"/>
  <c r="AM12" i="26" s="1"/>
  <c r="AM7" i="26" a="1"/>
  <c r="AM7" i="26" s="1"/>
  <c r="AN20" i="26" a="1"/>
  <c r="AN20" i="26" s="1"/>
  <c r="AN12" i="26" a="1"/>
  <c r="AN12" i="26" s="1"/>
  <c r="AM37" i="26" a="1"/>
  <c r="AM37" i="26" s="1"/>
  <c r="AN31" i="26" a="1"/>
  <c r="AN31" i="26" s="1"/>
  <c r="AM29" i="26" a="1"/>
  <c r="AM29" i="26" s="1"/>
  <c r="AN23" i="26" a="1"/>
  <c r="AN23" i="26" s="1"/>
  <c r="AM21" i="26" a="1"/>
  <c r="AM21" i="26" s="1"/>
  <c r="AN15" i="26" a="1"/>
  <c r="AN15" i="26" s="1"/>
  <c r="AM13" i="26" a="1"/>
  <c r="AM13" i="26" s="1"/>
  <c r="AM8" i="26" a="1"/>
  <c r="AM8" i="26" s="1"/>
  <c r="AM6" i="26" a="1"/>
  <c r="AM6" i="26" s="1"/>
  <c r="AM4" i="26" a="1"/>
  <c r="AM4" i="26" s="1"/>
  <c r="AN35" i="26" a="1"/>
  <c r="AN35" i="26" s="1"/>
  <c r="AM17" i="26" a="1"/>
  <c r="AM17" i="26" s="1"/>
  <c r="AM5" i="26" a="1"/>
  <c r="AM5" i="26" s="1"/>
  <c r="AM38" i="26" a="1"/>
  <c r="AM38" i="26" s="1"/>
  <c r="AN32" i="26" a="1"/>
  <c r="AN32" i="26" s="1"/>
  <c r="AM30" i="26" a="1"/>
  <c r="AM30" i="26" s="1"/>
  <c r="AN24" i="26" a="1"/>
  <c r="AN24" i="26" s="1"/>
  <c r="AM22" i="26" a="1"/>
  <c r="AM22" i="26" s="1"/>
  <c r="AN16" i="26" a="1"/>
  <c r="AN16" i="26" s="1"/>
  <c r="AM14" i="26" a="1"/>
  <c r="AM14" i="26" s="1"/>
  <c r="AN3" i="26" a="1"/>
  <c r="AN3" i="26" s="1"/>
  <c r="AM25" i="26" a="1"/>
  <c r="AM25" i="26" s="1"/>
  <c r="AN19" i="26" a="1"/>
  <c r="AN19" i="26" s="1"/>
  <c r="AM34" i="26" a="1"/>
  <c r="AM34" i="26" s="1"/>
  <c r="AN33" i="26" a="1"/>
  <c r="AN33" i="26" s="1"/>
  <c r="AM31" i="26" a="1"/>
  <c r="AM31" i="26" s="1"/>
  <c r="AN25" i="26" a="1"/>
  <c r="AN25" i="26" s="1"/>
  <c r="AM23" i="26" a="1"/>
  <c r="AM23" i="26" s="1"/>
  <c r="AN17" i="26" a="1"/>
  <c r="AN17" i="26" s="1"/>
  <c r="AM15" i="26" a="1"/>
  <c r="AM15" i="26" s="1"/>
  <c r="AN9" i="26" a="1"/>
  <c r="AN9" i="26" s="1"/>
  <c r="AN7" i="26" a="1"/>
  <c r="AN7" i="26" s="1"/>
  <c r="AN5" i="26" a="1"/>
  <c r="AN5" i="26" s="1"/>
  <c r="AM33" i="26" a="1"/>
  <c r="AM33" i="26" s="1"/>
  <c r="AM9" i="26" a="1"/>
  <c r="AM9" i="26" s="1"/>
  <c r="AN36" i="26" a="1"/>
  <c r="AN36" i="26" s="1"/>
  <c r="AN34" i="26" a="1"/>
  <c r="AN34" i="26" s="1"/>
  <c r="AM32" i="26" a="1"/>
  <c r="AM32" i="26" s="1"/>
  <c r="AN26" i="26" a="1"/>
  <c r="AN26" i="26" s="1"/>
  <c r="AM24" i="26" a="1"/>
  <c r="AM24" i="26" s="1"/>
  <c r="AN18" i="26" a="1"/>
  <c r="AN18" i="26" s="1"/>
  <c r="AM16" i="26" a="1"/>
  <c r="AM16" i="26" s="1"/>
  <c r="AN10" i="26" a="1"/>
  <c r="AN10" i="26" s="1"/>
  <c r="AM3" i="26" a="1"/>
  <c r="AM3" i="26" s="1"/>
  <c r="AN27" i="26" a="1"/>
  <c r="AN27" i="26" s="1"/>
  <c r="AN11" i="26" a="1"/>
  <c r="AN11" i="26" s="1"/>
  <c r="AM10" i="26" a="1"/>
  <c r="AM10" i="26" s="1"/>
  <c r="O7" i="26"/>
  <c r="P3" i="26"/>
  <c r="H3" i="26" s="1"/>
  <c r="M4" i="26"/>
  <c r="M8" i="26"/>
  <c r="Q8" i="25"/>
  <c r="I8" i="25" s="1"/>
  <c r="O4" i="26"/>
  <c r="P6" i="26"/>
  <c r="K7" i="26"/>
  <c r="N7" i="26"/>
  <c r="O3" i="26"/>
  <c r="G3" i="26" s="1"/>
  <c r="L4" i="26"/>
  <c r="P9" i="26"/>
  <c r="L7" i="26"/>
  <c r="O8" i="26"/>
  <c r="M7" i="26"/>
  <c r="K4" i="26"/>
  <c r="K8" i="26"/>
  <c r="Q5" i="26"/>
  <c r="Q9" i="26"/>
  <c r="K8" i="22"/>
  <c r="C8" i="22" s="1"/>
  <c r="O7" i="25"/>
  <c r="G7" i="25" s="1"/>
  <c r="M3" i="26"/>
  <c r="E3" i="26" s="1"/>
  <c r="K9" i="26"/>
  <c r="P5" i="26"/>
  <c r="M6" i="24"/>
  <c r="P6" i="25"/>
  <c r="N3" i="25"/>
  <c r="F3" i="25" s="1"/>
  <c r="N9" i="25"/>
  <c r="O3" i="25"/>
  <c r="G3" i="25" s="1"/>
  <c r="L7" i="25"/>
  <c r="K3" i="25"/>
  <c r="C3" i="25" s="1"/>
  <c r="M5" i="25"/>
  <c r="M9" i="25"/>
  <c r="K4" i="25"/>
  <c r="K8" i="25"/>
  <c r="P5" i="25"/>
  <c r="Q7" i="25"/>
  <c r="P3" i="24"/>
  <c r="H3" i="24" s="1"/>
  <c r="U6" i="25"/>
  <c r="L5" i="24"/>
  <c r="D5" i="24" s="1"/>
  <c r="N4" i="25"/>
  <c r="N5" i="25"/>
  <c r="N8" i="25"/>
  <c r="L6" i="25"/>
  <c r="Q3" i="25"/>
  <c r="I3" i="25" s="1"/>
  <c r="O4" i="24"/>
  <c r="O6" i="25"/>
  <c r="P8" i="25"/>
  <c r="K7" i="25"/>
  <c r="Q6" i="25"/>
  <c r="AN37" i="25" a="1"/>
  <c r="AN37" i="25" s="1"/>
  <c r="AM35" i="25" a="1"/>
  <c r="AM35" i="25" s="1"/>
  <c r="AN29" i="25" a="1"/>
  <c r="AN29" i="25" s="1"/>
  <c r="AM27" i="25" a="1"/>
  <c r="AM27" i="25" s="1"/>
  <c r="AN21" i="25" a="1"/>
  <c r="AN21" i="25" s="1"/>
  <c r="AM19" i="25" a="1"/>
  <c r="AM19" i="25" s="1"/>
  <c r="AN13" i="25" a="1"/>
  <c r="AN13" i="25" s="1"/>
  <c r="AM11" i="25" a="1"/>
  <c r="AM11" i="25" s="1"/>
  <c r="AN8" i="25" a="1"/>
  <c r="AN8" i="25" s="1"/>
  <c r="AN6" i="25" a="1"/>
  <c r="AN6" i="25" s="1"/>
  <c r="AN4" i="25" a="1"/>
  <c r="AN4" i="25" s="1"/>
  <c r="AN35" i="25" a="1"/>
  <c r="AN35" i="25" s="1"/>
  <c r="AM5" i="25" a="1"/>
  <c r="AM5" i="25" s="1"/>
  <c r="AN28" i="25" a="1"/>
  <c r="AN28" i="25" s="1"/>
  <c r="AM10" i="25" a="1"/>
  <c r="AM10" i="25" s="1"/>
  <c r="AN38" i="25" a="1"/>
  <c r="AN38" i="25" s="1"/>
  <c r="AM36" i="25" a="1"/>
  <c r="AM36" i="25" s="1"/>
  <c r="AN30" i="25" a="1"/>
  <c r="AN30" i="25" s="1"/>
  <c r="AM28" i="25" a="1"/>
  <c r="AM28" i="25" s="1"/>
  <c r="AN22" i="25" a="1"/>
  <c r="AN22" i="25" s="1"/>
  <c r="AM20" i="25" a="1"/>
  <c r="AM20" i="25" s="1"/>
  <c r="AN14" i="25" a="1"/>
  <c r="AN14" i="25" s="1"/>
  <c r="AM12" i="25" a="1"/>
  <c r="AM12" i="25" s="1"/>
  <c r="AN19" i="25" a="1"/>
  <c r="AN19" i="25" s="1"/>
  <c r="AM37" i="25" a="1"/>
  <c r="AM37" i="25" s="1"/>
  <c r="AN31" i="25" a="1"/>
  <c r="AN31" i="25" s="1"/>
  <c r="AM29" i="25" a="1"/>
  <c r="AM29" i="25" s="1"/>
  <c r="AN23" i="25" a="1"/>
  <c r="AN23" i="25" s="1"/>
  <c r="AM21" i="25" a="1"/>
  <c r="AM21" i="25" s="1"/>
  <c r="AN15" i="25" a="1"/>
  <c r="AN15" i="25" s="1"/>
  <c r="AM13" i="25" a="1"/>
  <c r="AM13" i="25" s="1"/>
  <c r="AM8" i="25" a="1"/>
  <c r="AM8" i="25" s="1"/>
  <c r="AM6" i="25" a="1"/>
  <c r="AM6" i="25" s="1"/>
  <c r="AM4" i="25" a="1"/>
  <c r="AM4" i="25" s="1"/>
  <c r="AM26" i="25" a="1"/>
  <c r="AM26" i="25" s="1"/>
  <c r="AM18" i="25" a="1"/>
  <c r="AM18" i="25" s="1"/>
  <c r="AM38" i="25" a="1"/>
  <c r="AM38" i="25" s="1"/>
  <c r="AN32" i="25" a="1"/>
  <c r="AN32" i="25" s="1"/>
  <c r="AM30" i="25" a="1"/>
  <c r="AM30" i="25" s="1"/>
  <c r="AN24" i="25" a="1"/>
  <c r="AN24" i="25" s="1"/>
  <c r="AM22" i="25" a="1"/>
  <c r="AM22" i="25" s="1"/>
  <c r="AN16" i="25" a="1"/>
  <c r="AN16" i="25" s="1"/>
  <c r="AM14" i="25" a="1"/>
  <c r="AM14" i="25" s="1"/>
  <c r="AN3" i="25" a="1"/>
  <c r="AN3" i="25" s="1"/>
  <c r="AM33" i="25" a="1"/>
  <c r="AM33" i="25" s="1"/>
  <c r="AM9" i="25" a="1"/>
  <c r="AM9" i="25" s="1"/>
  <c r="AM34" i="25" a="1"/>
  <c r="AM34" i="25" s="1"/>
  <c r="AN33" i="25" a="1"/>
  <c r="AN33" i="25" s="1"/>
  <c r="AM31" i="25" a="1"/>
  <c r="AM31" i="25" s="1"/>
  <c r="AN25" i="25" a="1"/>
  <c r="AN25" i="25" s="1"/>
  <c r="AM23" i="25" a="1"/>
  <c r="AM23" i="25" s="1"/>
  <c r="AN17" i="25" a="1"/>
  <c r="AN17" i="25" s="1"/>
  <c r="AM15" i="25" a="1"/>
  <c r="AM15" i="25" s="1"/>
  <c r="AN9" i="25" a="1"/>
  <c r="AN9" i="25" s="1"/>
  <c r="AN7" i="25" a="1"/>
  <c r="AN7" i="25" s="1"/>
  <c r="AN5" i="25" a="1"/>
  <c r="AN5" i="25" s="1"/>
  <c r="AN27" i="25" a="1"/>
  <c r="AN27" i="25" s="1"/>
  <c r="AM17" i="25" a="1"/>
  <c r="AM17" i="25" s="1"/>
  <c r="AN36" i="25" a="1"/>
  <c r="AN36" i="25" s="1"/>
  <c r="AN20" i="25" a="1"/>
  <c r="AN20" i="25" s="1"/>
  <c r="AN34" i="25" a="1"/>
  <c r="AN34" i="25" s="1"/>
  <c r="AM32" i="25" a="1"/>
  <c r="AM32" i="25" s="1"/>
  <c r="AN26" i="25" a="1"/>
  <c r="AN26" i="25" s="1"/>
  <c r="AM24" i="25" a="1"/>
  <c r="AM24" i="25" s="1"/>
  <c r="AN18" i="25" a="1"/>
  <c r="AN18" i="25" s="1"/>
  <c r="AM16" i="25" a="1"/>
  <c r="AM16" i="25" s="1"/>
  <c r="AN10" i="25" a="1"/>
  <c r="AN10" i="25" s="1"/>
  <c r="AM3" i="25" a="1"/>
  <c r="AM3" i="25" s="1"/>
  <c r="AJ3" i="25" s="1"/>
  <c r="AM25" i="25" a="1"/>
  <c r="AM25" i="25" s="1"/>
  <c r="AN11" i="25" a="1"/>
  <c r="AN11" i="25" s="1"/>
  <c r="AM7" i="25" a="1"/>
  <c r="AM7" i="25" s="1"/>
  <c r="AN12" i="25" a="1"/>
  <c r="AN12" i="25" s="1"/>
  <c r="O5" i="25"/>
  <c r="O9" i="25"/>
  <c r="M4" i="25"/>
  <c r="M8" i="25"/>
  <c r="I4" i="25"/>
  <c r="Y4" i="25"/>
  <c r="Q6" i="24"/>
  <c r="I6" i="24" s="1"/>
  <c r="L3" i="25"/>
  <c r="D3" i="25" s="1"/>
  <c r="L9" i="25"/>
  <c r="O8" i="25"/>
  <c r="P7" i="25"/>
  <c r="P4" i="25"/>
  <c r="K9" i="25"/>
  <c r="M7" i="25"/>
  <c r="O4" i="25"/>
  <c r="N7" i="25"/>
  <c r="K5" i="25"/>
  <c r="K6" i="25"/>
  <c r="N6" i="25"/>
  <c r="L8" i="25"/>
  <c r="Q5" i="25"/>
  <c r="Q9" i="25"/>
  <c r="O3" i="24"/>
  <c r="G3" i="24" s="1"/>
  <c r="L5" i="25"/>
  <c r="M3" i="25"/>
  <c r="E3" i="25" s="1"/>
  <c r="AN37" i="24" a="1"/>
  <c r="AN37" i="24" s="1"/>
  <c r="AM35" i="24" a="1"/>
  <c r="AM35" i="24" s="1"/>
  <c r="AN29" i="24" a="1"/>
  <c r="AN29" i="24" s="1"/>
  <c r="AM27" i="24" a="1"/>
  <c r="AM27" i="24" s="1"/>
  <c r="AN21" i="24" a="1"/>
  <c r="AN21" i="24" s="1"/>
  <c r="AM19" i="24" a="1"/>
  <c r="AM19" i="24" s="1"/>
  <c r="AN13" i="24" a="1"/>
  <c r="AN13" i="24" s="1"/>
  <c r="AM11" i="24" a="1"/>
  <c r="AM11" i="24" s="1"/>
  <c r="AN8" i="24" a="1"/>
  <c r="AN8" i="24" s="1"/>
  <c r="AN6" i="24" a="1"/>
  <c r="AN6" i="24" s="1"/>
  <c r="AN4" i="24" a="1"/>
  <c r="AN4" i="24" s="1"/>
  <c r="AN27" i="24" a="1"/>
  <c r="AN27" i="24" s="1"/>
  <c r="AN19" i="24" a="1"/>
  <c r="AN19" i="24" s="1"/>
  <c r="AN38" i="24" a="1"/>
  <c r="AN38" i="24" s="1"/>
  <c r="AM36" i="24" a="1"/>
  <c r="AM36" i="24" s="1"/>
  <c r="AN30" i="24" a="1"/>
  <c r="AN30" i="24" s="1"/>
  <c r="AM28" i="24" a="1"/>
  <c r="AM28" i="24" s="1"/>
  <c r="AN22" i="24" a="1"/>
  <c r="AN22" i="24" s="1"/>
  <c r="AM20" i="24" a="1"/>
  <c r="AM20" i="24" s="1"/>
  <c r="AN14" i="24" a="1"/>
  <c r="AN14" i="24" s="1"/>
  <c r="AM12" i="24" a="1"/>
  <c r="AM12" i="24" s="1"/>
  <c r="AN35" i="24" a="1"/>
  <c r="AN35" i="24" s="1"/>
  <c r="AN36" i="24" a="1"/>
  <c r="AN36" i="24" s="1"/>
  <c r="AM37" i="24" a="1"/>
  <c r="AM37" i="24" s="1"/>
  <c r="AN31" i="24" a="1"/>
  <c r="AN31" i="24" s="1"/>
  <c r="AM29" i="24" a="1"/>
  <c r="AM29" i="24" s="1"/>
  <c r="AN23" i="24" a="1"/>
  <c r="AN23" i="24" s="1"/>
  <c r="AM21" i="24" a="1"/>
  <c r="AM21" i="24" s="1"/>
  <c r="AN15" i="24" a="1"/>
  <c r="AN15" i="24" s="1"/>
  <c r="AM13" i="24" a="1"/>
  <c r="AM13" i="24" s="1"/>
  <c r="AM8" i="24" a="1"/>
  <c r="AM8" i="24" s="1"/>
  <c r="AM6" i="24" a="1"/>
  <c r="AM6" i="24" s="1"/>
  <c r="AM4" i="24" a="1"/>
  <c r="AM4" i="24" s="1"/>
  <c r="AM17" i="24" a="1"/>
  <c r="AM17" i="24" s="1"/>
  <c r="AM7" i="24" a="1"/>
  <c r="AM7" i="24" s="1"/>
  <c r="AM5" i="24" a="1"/>
  <c r="AM5" i="24" s="1"/>
  <c r="AN28" i="24" a="1"/>
  <c r="AN28" i="24" s="1"/>
  <c r="AM26" i="24" a="1"/>
  <c r="AM26" i="24" s="1"/>
  <c r="AM38" i="24" a="1"/>
  <c r="AM38" i="24" s="1"/>
  <c r="AN32" i="24" a="1"/>
  <c r="AN32" i="24" s="1"/>
  <c r="AM30" i="24" a="1"/>
  <c r="AM30" i="24" s="1"/>
  <c r="AN24" i="24" a="1"/>
  <c r="AN24" i="24" s="1"/>
  <c r="AM22" i="24" a="1"/>
  <c r="AM22" i="24" s="1"/>
  <c r="AN16" i="24" a="1"/>
  <c r="AN16" i="24" s="1"/>
  <c r="AM14" i="24" a="1"/>
  <c r="AM14" i="24" s="1"/>
  <c r="AN3" i="24" a="1"/>
  <c r="AN3" i="24" s="1"/>
  <c r="AN11" i="24" a="1"/>
  <c r="AN11" i="24" s="1"/>
  <c r="AM18" i="24" a="1"/>
  <c r="AM18" i="24" s="1"/>
  <c r="AM10" i="24" a="1"/>
  <c r="AM10" i="24" s="1"/>
  <c r="AN33" i="24" a="1"/>
  <c r="AN33" i="24" s="1"/>
  <c r="AM31" i="24" a="1"/>
  <c r="AM31" i="24" s="1"/>
  <c r="AN25" i="24" a="1"/>
  <c r="AN25" i="24" s="1"/>
  <c r="AM23" i="24" a="1"/>
  <c r="AM23" i="24" s="1"/>
  <c r="AN17" i="24" a="1"/>
  <c r="AN17" i="24" s="1"/>
  <c r="AM15" i="24" a="1"/>
  <c r="AM15" i="24" s="1"/>
  <c r="AN9" i="24" a="1"/>
  <c r="AN9" i="24" s="1"/>
  <c r="AN7" i="24" a="1"/>
  <c r="AN7" i="24" s="1"/>
  <c r="AN5" i="24" a="1"/>
  <c r="AN5" i="24" s="1"/>
  <c r="AM9" i="24" a="1"/>
  <c r="AM9" i="24" s="1"/>
  <c r="AN12" i="24" a="1"/>
  <c r="AN12" i="24" s="1"/>
  <c r="AN34" i="24" a="1"/>
  <c r="AN34" i="24" s="1"/>
  <c r="AM32" i="24" a="1"/>
  <c r="AM32" i="24" s="1"/>
  <c r="AN26" i="24" a="1"/>
  <c r="AN26" i="24" s="1"/>
  <c r="AM24" i="24" a="1"/>
  <c r="AM24" i="24" s="1"/>
  <c r="AN18" i="24" a="1"/>
  <c r="AN18" i="24" s="1"/>
  <c r="AM16" i="24" a="1"/>
  <c r="AM16" i="24" s="1"/>
  <c r="AN10" i="24" a="1"/>
  <c r="AN10" i="24" s="1"/>
  <c r="AM3" i="24" a="1"/>
  <c r="AM3" i="24" s="1"/>
  <c r="AM33" i="24" a="1"/>
  <c r="AM33" i="24" s="1"/>
  <c r="AM25" i="24" a="1"/>
  <c r="AM25" i="24" s="1"/>
  <c r="AM34" i="24" a="1"/>
  <c r="AM34" i="24" s="1"/>
  <c r="AN20" i="24" a="1"/>
  <c r="AN20" i="24" s="1"/>
  <c r="K4" i="24"/>
  <c r="K8" i="24"/>
  <c r="L4" i="24"/>
  <c r="P9" i="24"/>
  <c r="K7" i="24"/>
  <c r="U6" i="24"/>
  <c r="E6" i="24"/>
  <c r="P6" i="24"/>
  <c r="N6" i="24"/>
  <c r="N7" i="24"/>
  <c r="K9" i="24"/>
  <c r="Q7" i="24"/>
  <c r="L7" i="24"/>
  <c r="O8" i="24"/>
  <c r="M7" i="24"/>
  <c r="O6" i="24"/>
  <c r="O5" i="24"/>
  <c r="O9" i="24"/>
  <c r="P5" i="24"/>
  <c r="Q3" i="24"/>
  <c r="I3" i="24" s="1"/>
  <c r="K5" i="24"/>
  <c r="M3" i="24"/>
  <c r="E3" i="24" s="1"/>
  <c r="L6" i="24"/>
  <c r="M4" i="24"/>
  <c r="M8" i="24"/>
  <c r="P8" i="24"/>
  <c r="Q4" i="24"/>
  <c r="Q8" i="24"/>
  <c r="N3" i="24"/>
  <c r="F3" i="24" s="1"/>
  <c r="N9" i="24"/>
  <c r="K6" i="24"/>
  <c r="N4" i="24"/>
  <c r="N8" i="24"/>
  <c r="W4" i="24"/>
  <c r="G4" i="24"/>
  <c r="K7" i="21"/>
  <c r="L3" i="24"/>
  <c r="D3" i="24" s="1"/>
  <c r="L9" i="24"/>
  <c r="P7" i="24"/>
  <c r="Q5" i="24"/>
  <c r="Q9" i="24"/>
  <c r="P4" i="24"/>
  <c r="M5" i="24"/>
  <c r="M9" i="24"/>
  <c r="N5" i="24"/>
  <c r="O7" i="24"/>
  <c r="L8" i="24"/>
  <c r="C8" i="23"/>
  <c r="S8" i="23"/>
  <c r="L6" i="22"/>
  <c r="D6" i="22" s="1"/>
  <c r="K5" i="23"/>
  <c r="K9" i="23"/>
  <c r="O5" i="23"/>
  <c r="O9" i="23"/>
  <c r="L6" i="23"/>
  <c r="N4" i="23"/>
  <c r="L5" i="22"/>
  <c r="T5" i="22" s="1"/>
  <c r="Q7" i="22"/>
  <c r="Y7" i="22" s="1"/>
  <c r="P8" i="23"/>
  <c r="Q6" i="23"/>
  <c r="Q7" i="23"/>
  <c r="L7" i="23"/>
  <c r="M5" i="23"/>
  <c r="M9" i="23"/>
  <c r="N7" i="23"/>
  <c r="P5" i="23"/>
  <c r="M6" i="23"/>
  <c r="N8" i="22"/>
  <c r="F8" i="22" s="1"/>
  <c r="N8" i="23"/>
  <c r="O6" i="23"/>
  <c r="L3" i="23"/>
  <c r="D3" i="23" s="1"/>
  <c r="L9" i="23"/>
  <c r="N3" i="23"/>
  <c r="F3" i="23" s="1"/>
  <c r="N9" i="23"/>
  <c r="K6" i="23"/>
  <c r="P7" i="23"/>
  <c r="Q3" i="23"/>
  <c r="I3" i="23" s="1"/>
  <c r="K5" i="19"/>
  <c r="C5" i="19" s="1"/>
  <c r="Q6" i="22"/>
  <c r="Y6" i="22" s="1"/>
  <c r="P4" i="23"/>
  <c r="M7" i="23"/>
  <c r="L8" i="23"/>
  <c r="M4" i="23"/>
  <c r="M8" i="23"/>
  <c r="N6" i="22"/>
  <c r="F6" i="22" s="1"/>
  <c r="K3" i="23"/>
  <c r="C3" i="23" s="1"/>
  <c r="K7" i="23"/>
  <c r="L5" i="23"/>
  <c r="M3" i="23"/>
  <c r="E3" i="23" s="1"/>
  <c r="N5" i="23"/>
  <c r="N6" i="23"/>
  <c r="O7" i="23"/>
  <c r="P3" i="23"/>
  <c r="H3" i="23" s="1"/>
  <c r="K4" i="22"/>
  <c r="S4" i="22" s="1"/>
  <c r="Q4" i="23"/>
  <c r="Q8" i="23"/>
  <c r="O3" i="23"/>
  <c r="G3" i="23" s="1"/>
  <c r="L4" i="23"/>
  <c r="P9" i="23"/>
  <c r="Q5" i="23"/>
  <c r="Q9" i="23"/>
  <c r="O4" i="23"/>
  <c r="O8" i="23"/>
  <c r="P6" i="23"/>
  <c r="K4" i="23"/>
  <c r="AN37" i="23" a="1"/>
  <c r="AN37" i="23" s="1"/>
  <c r="AM35" i="23" a="1"/>
  <c r="AM35" i="23" s="1"/>
  <c r="AN29" i="23" a="1"/>
  <c r="AN29" i="23" s="1"/>
  <c r="AM27" i="23" a="1"/>
  <c r="AM27" i="23" s="1"/>
  <c r="AN21" i="23" a="1"/>
  <c r="AN21" i="23" s="1"/>
  <c r="AM19" i="23" a="1"/>
  <c r="AM19" i="23" s="1"/>
  <c r="AN13" i="23" a="1"/>
  <c r="AN13" i="23" s="1"/>
  <c r="AM11" i="23" a="1"/>
  <c r="AM11" i="23" s="1"/>
  <c r="AN8" i="23" a="1"/>
  <c r="AN8" i="23" s="1"/>
  <c r="AN6" i="23" a="1"/>
  <c r="AN6" i="23" s="1"/>
  <c r="AN4" i="23" a="1"/>
  <c r="AN4" i="23" s="1"/>
  <c r="AN28" i="23" a="1"/>
  <c r="AN28" i="23" s="1"/>
  <c r="AM18" i="23" a="1"/>
  <c r="AM18" i="23" s="1"/>
  <c r="AN12" i="23" a="1"/>
  <c r="AN12" i="23" s="1"/>
  <c r="AN38" i="23" a="1"/>
  <c r="AN38" i="23" s="1"/>
  <c r="AM36" i="23" a="1"/>
  <c r="AM36" i="23" s="1"/>
  <c r="AN30" i="23" a="1"/>
  <c r="AN30" i="23" s="1"/>
  <c r="AM28" i="23" a="1"/>
  <c r="AM28" i="23" s="1"/>
  <c r="AN22" i="23" a="1"/>
  <c r="AN22" i="23" s="1"/>
  <c r="AM20" i="23" a="1"/>
  <c r="AM20" i="23" s="1"/>
  <c r="AN14" i="23" a="1"/>
  <c r="AN14" i="23" s="1"/>
  <c r="AM12" i="23" a="1"/>
  <c r="AM12" i="23" s="1"/>
  <c r="AM34" i="23" a="1"/>
  <c r="AM34" i="23" s="1"/>
  <c r="AM37" i="23" a="1"/>
  <c r="AM37" i="23" s="1"/>
  <c r="AN31" i="23" a="1"/>
  <c r="AN31" i="23" s="1"/>
  <c r="AM29" i="23" a="1"/>
  <c r="AM29" i="23" s="1"/>
  <c r="AN23" i="23" a="1"/>
  <c r="AN23" i="23" s="1"/>
  <c r="AM21" i="23" a="1"/>
  <c r="AM21" i="23" s="1"/>
  <c r="AN15" i="23" a="1"/>
  <c r="AN15" i="23" s="1"/>
  <c r="AM13" i="23" a="1"/>
  <c r="AM13" i="23" s="1"/>
  <c r="AM8" i="23" a="1"/>
  <c r="AM8" i="23" s="1"/>
  <c r="AM6" i="23" a="1"/>
  <c r="AM6" i="23" s="1"/>
  <c r="AM4" i="23" a="1"/>
  <c r="AM4" i="23" s="1"/>
  <c r="AN36" i="23" a="1"/>
  <c r="AN36" i="23" s="1"/>
  <c r="AM26" i="23" a="1"/>
  <c r="AM26" i="23" s="1"/>
  <c r="AM10" i="23" a="1"/>
  <c r="AM10" i="23" s="1"/>
  <c r="AM38" i="23" a="1"/>
  <c r="AM38" i="23" s="1"/>
  <c r="AN32" i="23" a="1"/>
  <c r="AN32" i="23" s="1"/>
  <c r="AM30" i="23" a="1"/>
  <c r="AM30" i="23" s="1"/>
  <c r="AN24" i="23" a="1"/>
  <c r="AN24" i="23" s="1"/>
  <c r="AM22" i="23" a="1"/>
  <c r="AM22" i="23" s="1"/>
  <c r="AN16" i="23" a="1"/>
  <c r="AN16" i="23" s="1"/>
  <c r="AM14" i="23" a="1"/>
  <c r="AM14" i="23" s="1"/>
  <c r="AN3" i="23" a="1"/>
  <c r="AN3" i="23" s="1"/>
  <c r="AN33" i="23" a="1"/>
  <c r="AN33" i="23" s="1"/>
  <c r="AM31" i="23" a="1"/>
  <c r="AM31" i="23" s="1"/>
  <c r="AN25" i="23" a="1"/>
  <c r="AN25" i="23" s="1"/>
  <c r="AM23" i="23" a="1"/>
  <c r="AM23" i="23" s="1"/>
  <c r="AN17" i="23" a="1"/>
  <c r="AN17" i="23" s="1"/>
  <c r="AM15" i="23" a="1"/>
  <c r="AM15" i="23" s="1"/>
  <c r="AN9" i="23" a="1"/>
  <c r="AN9" i="23" s="1"/>
  <c r="AN7" i="23" a="1"/>
  <c r="AN7" i="23" s="1"/>
  <c r="AN5" i="23" a="1"/>
  <c r="AN5" i="23" s="1"/>
  <c r="AN34" i="23" a="1"/>
  <c r="AN34" i="23" s="1"/>
  <c r="AM32" i="23" a="1"/>
  <c r="AM32" i="23" s="1"/>
  <c r="AN26" i="23" a="1"/>
  <c r="AN26" i="23" s="1"/>
  <c r="AM24" i="23" a="1"/>
  <c r="AM24" i="23" s="1"/>
  <c r="AN18" i="23" a="1"/>
  <c r="AN18" i="23" s="1"/>
  <c r="AM16" i="23" a="1"/>
  <c r="AM16" i="23" s="1"/>
  <c r="AN10" i="23" a="1"/>
  <c r="AN10" i="23" s="1"/>
  <c r="AM3" i="23" a="1"/>
  <c r="AM3" i="23" s="1"/>
  <c r="AN35" i="23" a="1"/>
  <c r="AN35" i="23" s="1"/>
  <c r="AM33" i="23" a="1"/>
  <c r="AM33" i="23" s="1"/>
  <c r="AN27" i="23" a="1"/>
  <c r="AN27" i="23" s="1"/>
  <c r="AM25" i="23" a="1"/>
  <c r="AM25" i="23" s="1"/>
  <c r="AN19" i="23" a="1"/>
  <c r="AN19" i="23" s="1"/>
  <c r="AM17" i="23" a="1"/>
  <c r="AM17" i="23" s="1"/>
  <c r="AN11" i="23" a="1"/>
  <c r="AN11" i="23" s="1"/>
  <c r="AM9" i="23" a="1"/>
  <c r="AM9" i="23" s="1"/>
  <c r="AM7" i="23" a="1"/>
  <c r="AM7" i="23" s="1"/>
  <c r="AM5" i="23" a="1"/>
  <c r="AM5" i="23" s="1"/>
  <c r="AN20" i="23" a="1"/>
  <c r="AN20" i="23" s="1"/>
  <c r="H9" i="22"/>
  <c r="X9" i="22"/>
  <c r="P9" i="19"/>
  <c r="P7" i="21"/>
  <c r="H7" i="21" s="1"/>
  <c r="P4" i="22"/>
  <c r="N5" i="22"/>
  <c r="O3" i="22"/>
  <c r="G3" i="22" s="1"/>
  <c r="O4" i="22"/>
  <c r="M6" i="22"/>
  <c r="H5" i="22"/>
  <c r="X5" i="22"/>
  <c r="AN37" i="22" a="1"/>
  <c r="AN37" i="22" s="1"/>
  <c r="AM35" i="22" a="1"/>
  <c r="AM35" i="22" s="1"/>
  <c r="AN29" i="22" a="1"/>
  <c r="AN29" i="22" s="1"/>
  <c r="AM27" i="22" a="1"/>
  <c r="AM27" i="22" s="1"/>
  <c r="AN21" i="22" a="1"/>
  <c r="AN21" i="22" s="1"/>
  <c r="AM19" i="22" a="1"/>
  <c r="AM19" i="22" s="1"/>
  <c r="AN13" i="22" a="1"/>
  <c r="AN13" i="22" s="1"/>
  <c r="AM11" i="22" a="1"/>
  <c r="AM11" i="22" s="1"/>
  <c r="AN8" i="22" a="1"/>
  <c r="AN8" i="22" s="1"/>
  <c r="AN6" i="22" a="1"/>
  <c r="AN6" i="22" s="1"/>
  <c r="AN4" i="22" a="1"/>
  <c r="AN4" i="22" s="1"/>
  <c r="AM33" i="22" a="1"/>
  <c r="AM33" i="22" s="1"/>
  <c r="AM34" i="22" a="1"/>
  <c r="AM34" i="22" s="1"/>
  <c r="AN12" i="22" a="1"/>
  <c r="AN12" i="22" s="1"/>
  <c r="AN38" i="22" a="1"/>
  <c r="AN38" i="22" s="1"/>
  <c r="AM36" i="22" a="1"/>
  <c r="AM36" i="22" s="1"/>
  <c r="AN30" i="22" a="1"/>
  <c r="AN30" i="22" s="1"/>
  <c r="AM28" i="22" a="1"/>
  <c r="AM28" i="22" s="1"/>
  <c r="AN22" i="22" a="1"/>
  <c r="AN22" i="22" s="1"/>
  <c r="AM20" i="22" a="1"/>
  <c r="AM20" i="22" s="1"/>
  <c r="AN14" i="22" a="1"/>
  <c r="AN14" i="22" s="1"/>
  <c r="AM12" i="22" a="1"/>
  <c r="AM12" i="22" s="1"/>
  <c r="AM25" i="22" a="1"/>
  <c r="AM25" i="22" s="1"/>
  <c r="AM17" i="22" a="1"/>
  <c r="AM17" i="22" s="1"/>
  <c r="AM7" i="22" a="1"/>
  <c r="AM7" i="22" s="1"/>
  <c r="AM5" i="22" a="1"/>
  <c r="AM5" i="22" s="1"/>
  <c r="AM18" i="22" a="1"/>
  <c r="AM18" i="22" s="1"/>
  <c r="AM37" i="22" a="1"/>
  <c r="AM37" i="22" s="1"/>
  <c r="AN31" i="22" a="1"/>
  <c r="AN31" i="22" s="1"/>
  <c r="AM29" i="22" a="1"/>
  <c r="AM29" i="22" s="1"/>
  <c r="AN23" i="22" a="1"/>
  <c r="AN23" i="22" s="1"/>
  <c r="AM21" i="22" a="1"/>
  <c r="AM21" i="22" s="1"/>
  <c r="AN15" i="22" a="1"/>
  <c r="AN15" i="22" s="1"/>
  <c r="AM13" i="22" a="1"/>
  <c r="AM13" i="22" s="1"/>
  <c r="AM8" i="22" a="1"/>
  <c r="AM8" i="22" s="1"/>
  <c r="AM6" i="22" a="1"/>
  <c r="AM6" i="22" s="1"/>
  <c r="AM4" i="22" a="1"/>
  <c r="AM4" i="22" s="1"/>
  <c r="AN35" i="22" a="1"/>
  <c r="AN35" i="22" s="1"/>
  <c r="AN27" i="22" a="1"/>
  <c r="AN27" i="22" s="1"/>
  <c r="AM9" i="22" a="1"/>
  <c r="AM9" i="22" s="1"/>
  <c r="AN36" i="22" a="1"/>
  <c r="AN36" i="22" s="1"/>
  <c r="AN28" i="22" a="1"/>
  <c r="AN28" i="22" s="1"/>
  <c r="AM38" i="22" a="1"/>
  <c r="AM38" i="22" s="1"/>
  <c r="AN32" i="22" a="1"/>
  <c r="AN32" i="22" s="1"/>
  <c r="AM30" i="22" a="1"/>
  <c r="AM30" i="22" s="1"/>
  <c r="AN24" i="22" a="1"/>
  <c r="AN24" i="22" s="1"/>
  <c r="AM22" i="22" a="1"/>
  <c r="AM22" i="22" s="1"/>
  <c r="AN16" i="22" a="1"/>
  <c r="AN16" i="22" s="1"/>
  <c r="AM14" i="22" a="1"/>
  <c r="AM14" i="22" s="1"/>
  <c r="AN3" i="22" a="1"/>
  <c r="AN3" i="22" s="1"/>
  <c r="AN19" i="22" a="1"/>
  <c r="AN19" i="22" s="1"/>
  <c r="AN11" i="22" a="1"/>
  <c r="AN11" i="22" s="1"/>
  <c r="AN33" i="22" a="1"/>
  <c r="AN33" i="22" s="1"/>
  <c r="AM31" i="22" a="1"/>
  <c r="AM31" i="22" s="1"/>
  <c r="AN25" i="22" a="1"/>
  <c r="AN25" i="22" s="1"/>
  <c r="AM23" i="22" a="1"/>
  <c r="AM23" i="22" s="1"/>
  <c r="AN17" i="22" a="1"/>
  <c r="AN17" i="22" s="1"/>
  <c r="AM15" i="22" a="1"/>
  <c r="AM15" i="22" s="1"/>
  <c r="AN9" i="22" a="1"/>
  <c r="AN9" i="22" s="1"/>
  <c r="AN7" i="22" a="1"/>
  <c r="AN7" i="22" s="1"/>
  <c r="AN5" i="22" a="1"/>
  <c r="AN5" i="22" s="1"/>
  <c r="AN34" i="22" a="1"/>
  <c r="AN34" i="22" s="1"/>
  <c r="AM32" i="22" a="1"/>
  <c r="AM32" i="22" s="1"/>
  <c r="AN26" i="22" a="1"/>
  <c r="AN26" i="22" s="1"/>
  <c r="AM24" i="22" a="1"/>
  <c r="AM24" i="22" s="1"/>
  <c r="AN18" i="22" a="1"/>
  <c r="AN18" i="22" s="1"/>
  <c r="AM16" i="22" a="1"/>
  <c r="AM16" i="22" s="1"/>
  <c r="AN10" i="22" a="1"/>
  <c r="AN10" i="22" s="1"/>
  <c r="AM3" i="22" a="1"/>
  <c r="AM3" i="22" s="1"/>
  <c r="AM26" i="22" a="1"/>
  <c r="AM26" i="22" s="1"/>
  <c r="AN20" i="22" a="1"/>
  <c r="AN20" i="22" s="1"/>
  <c r="AM10" i="22" a="1"/>
  <c r="AM10" i="22" s="1"/>
  <c r="P6" i="22"/>
  <c r="M7" i="22"/>
  <c r="N7" i="22"/>
  <c r="O5" i="22"/>
  <c r="O9" i="22"/>
  <c r="Q3" i="22"/>
  <c r="I3" i="22" s="1"/>
  <c r="N4" i="22"/>
  <c r="L7" i="22"/>
  <c r="M3" i="22"/>
  <c r="E3" i="22" s="1"/>
  <c r="O6" i="22"/>
  <c r="P7" i="22"/>
  <c r="M4" i="22"/>
  <c r="M8" i="22"/>
  <c r="I6" i="22"/>
  <c r="L5" i="21"/>
  <c r="D5" i="21" s="1"/>
  <c r="L7" i="19"/>
  <c r="D7" i="19" s="1"/>
  <c r="K9" i="21"/>
  <c r="S9" i="21" s="1"/>
  <c r="Q4" i="22"/>
  <c r="Q8" i="22"/>
  <c r="K5" i="22"/>
  <c r="K6" i="22"/>
  <c r="K3" i="22"/>
  <c r="C3" i="22" s="1"/>
  <c r="L8" i="22"/>
  <c r="T6" i="22"/>
  <c r="M3" i="19"/>
  <c r="E3" i="19" s="1"/>
  <c r="O7" i="21"/>
  <c r="G7" i="21" s="1"/>
  <c r="K9" i="22"/>
  <c r="P8" i="22"/>
  <c r="N3" i="22"/>
  <c r="F3" i="22" s="1"/>
  <c r="N9" i="22"/>
  <c r="K7" i="22"/>
  <c r="P3" i="22"/>
  <c r="H3" i="22" s="1"/>
  <c r="Q5" i="22"/>
  <c r="Q9" i="22"/>
  <c r="M6" i="21"/>
  <c r="U6" i="21" s="1"/>
  <c r="N9" i="19"/>
  <c r="O8" i="21"/>
  <c r="G8" i="21" s="1"/>
  <c r="L3" i="22"/>
  <c r="D3" i="22" s="1"/>
  <c r="L9" i="22"/>
  <c r="M5" i="22"/>
  <c r="M9" i="22"/>
  <c r="O8" i="22"/>
  <c r="O7" i="22"/>
  <c r="L4" i="22"/>
  <c r="W6" i="21"/>
  <c r="G6" i="21"/>
  <c r="Q6" i="20"/>
  <c r="Y6" i="20" s="1"/>
  <c r="L7" i="20"/>
  <c r="T7" i="20" s="1"/>
  <c r="N8" i="21"/>
  <c r="M7" i="21"/>
  <c r="N7" i="21"/>
  <c r="O3" i="21"/>
  <c r="G3" i="21" s="1"/>
  <c r="M5" i="21"/>
  <c r="L8" i="21"/>
  <c r="Q8" i="20"/>
  <c r="Y8" i="20" s="1"/>
  <c r="M6" i="20"/>
  <c r="U6" i="20" s="1"/>
  <c r="P6" i="21"/>
  <c r="K4" i="21"/>
  <c r="K8" i="21"/>
  <c r="P3" i="21"/>
  <c r="H3" i="21" s="1"/>
  <c r="M3" i="21"/>
  <c r="E3" i="21" s="1"/>
  <c r="Q7" i="21"/>
  <c r="O4" i="20"/>
  <c r="G4" i="20" s="1"/>
  <c r="W4" i="20" s="1"/>
  <c r="L7" i="21"/>
  <c r="Q8" i="21"/>
  <c r="L4" i="21"/>
  <c r="P9" i="21"/>
  <c r="Q3" i="21"/>
  <c r="I3" i="21" s="1"/>
  <c r="AN37" i="21" a="1"/>
  <c r="AN37" i="21" s="1"/>
  <c r="AM35" i="21" a="1"/>
  <c r="AM35" i="21" s="1"/>
  <c r="AN29" i="21" a="1"/>
  <c r="AN29" i="21" s="1"/>
  <c r="AM27" i="21" a="1"/>
  <c r="AM27" i="21" s="1"/>
  <c r="AN21" i="21" a="1"/>
  <c r="AN21" i="21" s="1"/>
  <c r="AM19" i="21" a="1"/>
  <c r="AM19" i="21" s="1"/>
  <c r="AN13" i="21" a="1"/>
  <c r="AN13" i="21" s="1"/>
  <c r="AM11" i="21" a="1"/>
  <c r="AM11" i="21" s="1"/>
  <c r="AN8" i="21" a="1"/>
  <c r="AN8" i="21" s="1"/>
  <c r="AN6" i="21" a="1"/>
  <c r="AN6" i="21" s="1"/>
  <c r="AN4" i="21" a="1"/>
  <c r="AN4" i="21" s="1"/>
  <c r="AM25" i="21" a="1"/>
  <c r="AM25" i="21" s="1"/>
  <c r="AM10" i="21" a="1"/>
  <c r="AM10" i="21" s="1"/>
  <c r="AN38" i="21" a="1"/>
  <c r="AN38" i="21" s="1"/>
  <c r="AM36" i="21" a="1"/>
  <c r="AM36" i="21" s="1"/>
  <c r="AN30" i="21" a="1"/>
  <c r="AN30" i="21" s="1"/>
  <c r="AM28" i="21" a="1"/>
  <c r="AM28" i="21" s="1"/>
  <c r="AN22" i="21" a="1"/>
  <c r="AN22" i="21" s="1"/>
  <c r="AM20" i="21" a="1"/>
  <c r="AM20" i="21" s="1"/>
  <c r="AN14" i="21" a="1"/>
  <c r="AN14" i="21" s="1"/>
  <c r="AM12" i="21" a="1"/>
  <c r="AM12" i="21" s="1"/>
  <c r="AN35" i="21" a="1"/>
  <c r="AN35" i="21" s="1"/>
  <c r="AM37" i="21" a="1"/>
  <c r="AM37" i="21" s="1"/>
  <c r="AN31" i="21" a="1"/>
  <c r="AN31" i="21" s="1"/>
  <c r="AM29" i="21" a="1"/>
  <c r="AM29" i="21" s="1"/>
  <c r="AN23" i="21" a="1"/>
  <c r="AN23" i="21" s="1"/>
  <c r="AM21" i="21" a="1"/>
  <c r="AM21" i="21" s="1"/>
  <c r="AN15" i="21" a="1"/>
  <c r="AN15" i="21" s="1"/>
  <c r="AM13" i="21" a="1"/>
  <c r="AM13" i="21" s="1"/>
  <c r="AM8" i="21" a="1"/>
  <c r="AM8" i="21" s="1"/>
  <c r="AM6" i="21" a="1"/>
  <c r="AM6" i="21" s="1"/>
  <c r="AM4" i="21" a="1"/>
  <c r="AM4" i="21" s="1"/>
  <c r="AN5" i="21" a="1"/>
  <c r="AN5" i="21" s="1"/>
  <c r="AM17" i="21" a="1"/>
  <c r="AM17" i="21" s="1"/>
  <c r="AM5" i="21" a="1"/>
  <c r="AM5" i="21" s="1"/>
  <c r="AM26" i="21" a="1"/>
  <c r="AM26" i="21" s="1"/>
  <c r="AM18" i="21" a="1"/>
  <c r="AM18" i="21" s="1"/>
  <c r="AM38" i="21" a="1"/>
  <c r="AM38" i="21" s="1"/>
  <c r="AN32" i="21" a="1"/>
  <c r="AN32" i="21" s="1"/>
  <c r="AM30" i="21" a="1"/>
  <c r="AM30" i="21" s="1"/>
  <c r="AN24" i="21" a="1"/>
  <c r="AN24" i="21" s="1"/>
  <c r="AM22" i="21" a="1"/>
  <c r="AM22" i="21" s="1"/>
  <c r="AN16" i="21" a="1"/>
  <c r="AN16" i="21" s="1"/>
  <c r="AM14" i="21" a="1"/>
  <c r="AM14" i="21" s="1"/>
  <c r="AN3" i="21" a="1"/>
  <c r="AN3" i="21" s="1"/>
  <c r="AM33" i="21" a="1"/>
  <c r="AM33" i="21" s="1"/>
  <c r="AN27" i="21" a="1"/>
  <c r="AN27" i="21" s="1"/>
  <c r="AN19" i="21" a="1"/>
  <c r="AN19" i="21" s="1"/>
  <c r="AN36" i="21" a="1"/>
  <c r="AN36" i="21" s="1"/>
  <c r="AN28" i="21" a="1"/>
  <c r="AN28" i="21" s="1"/>
  <c r="AN12" i="21" a="1"/>
  <c r="AN12" i="21" s="1"/>
  <c r="AN33" i="21" a="1"/>
  <c r="AN33" i="21" s="1"/>
  <c r="AM31" i="21" a="1"/>
  <c r="AM31" i="21" s="1"/>
  <c r="AN25" i="21" a="1"/>
  <c r="AN25" i="21" s="1"/>
  <c r="AM23" i="21" a="1"/>
  <c r="AM23" i="21" s="1"/>
  <c r="AN17" i="21" a="1"/>
  <c r="AN17" i="21" s="1"/>
  <c r="AM15" i="21" a="1"/>
  <c r="AM15" i="21" s="1"/>
  <c r="AN9" i="21" a="1"/>
  <c r="AN9" i="21" s="1"/>
  <c r="AN7" i="21" a="1"/>
  <c r="AN7" i="21" s="1"/>
  <c r="AM9" i="21" a="1"/>
  <c r="AM9" i="21" s="1"/>
  <c r="AM7" i="21" a="1"/>
  <c r="AM7" i="21" s="1"/>
  <c r="AN20" i="21" a="1"/>
  <c r="AN20" i="21" s="1"/>
  <c r="AN34" i="21" a="1"/>
  <c r="AN34" i="21" s="1"/>
  <c r="AM32" i="21" a="1"/>
  <c r="AM32" i="21" s="1"/>
  <c r="AN26" i="21" a="1"/>
  <c r="AN26" i="21" s="1"/>
  <c r="AM24" i="21" a="1"/>
  <c r="AM24" i="21" s="1"/>
  <c r="AN18" i="21" a="1"/>
  <c r="AN18" i="21" s="1"/>
  <c r="AM16" i="21" a="1"/>
  <c r="AM16" i="21" s="1"/>
  <c r="AN10" i="21" a="1"/>
  <c r="AN10" i="21" s="1"/>
  <c r="AM3" i="21" a="1"/>
  <c r="AM3" i="21" s="1"/>
  <c r="AN11" i="21" a="1"/>
  <c r="AN11" i="21" s="1"/>
  <c r="AM34" i="21" a="1"/>
  <c r="AM34" i="21" s="1"/>
  <c r="S7" i="21"/>
  <c r="C7" i="21"/>
  <c r="N4" i="20"/>
  <c r="F4" i="20" s="1"/>
  <c r="N5" i="20"/>
  <c r="F5" i="20" s="1"/>
  <c r="V5" i="20" s="1"/>
  <c r="N6" i="21"/>
  <c r="Q4" i="21"/>
  <c r="N3" i="21"/>
  <c r="F3" i="21" s="1"/>
  <c r="N9" i="21"/>
  <c r="O5" i="21"/>
  <c r="O9" i="21"/>
  <c r="N4" i="21"/>
  <c r="M4" i="21"/>
  <c r="M8" i="21"/>
  <c r="N8" i="20"/>
  <c r="F8" i="20" s="1"/>
  <c r="K4" i="20"/>
  <c r="S4" i="20" s="1"/>
  <c r="P8" i="21"/>
  <c r="M9" i="21"/>
  <c r="P5" i="21"/>
  <c r="K3" i="21"/>
  <c r="C3" i="21" s="1"/>
  <c r="Q4" i="20"/>
  <c r="Y4" i="20" s="1"/>
  <c r="P7" i="20"/>
  <c r="X7" i="20" s="1"/>
  <c r="K3" i="20"/>
  <c r="C3" i="20" s="1"/>
  <c r="K8" i="20"/>
  <c r="C8" i="20" s="1"/>
  <c r="L3" i="21"/>
  <c r="D3" i="21" s="1"/>
  <c r="L9" i="21"/>
  <c r="N5" i="21"/>
  <c r="K6" i="21"/>
  <c r="L6" i="21"/>
  <c r="K5" i="21"/>
  <c r="Q5" i="21"/>
  <c r="Q9" i="21"/>
  <c r="Q8" i="19"/>
  <c r="I8" i="19" s="1"/>
  <c r="M3" i="20"/>
  <c r="E3" i="20" s="1"/>
  <c r="O8" i="20"/>
  <c r="G8" i="20" s="1"/>
  <c r="P4" i="21"/>
  <c r="Q6" i="21"/>
  <c r="O4" i="21"/>
  <c r="H4" i="20"/>
  <c r="X4" i="20"/>
  <c r="Q4" i="19"/>
  <c r="I4" i="19" s="1"/>
  <c r="M6" i="19"/>
  <c r="E6" i="19" s="1"/>
  <c r="K9" i="20"/>
  <c r="O5" i="20"/>
  <c r="O9" i="20"/>
  <c r="L9" i="20"/>
  <c r="L8" i="20"/>
  <c r="Q7" i="20"/>
  <c r="AN37" i="20" a="1"/>
  <c r="AN37" i="20" s="1"/>
  <c r="AM35" i="20" a="1"/>
  <c r="AM35" i="20" s="1"/>
  <c r="AN29" i="20" a="1"/>
  <c r="AN29" i="20" s="1"/>
  <c r="AM27" i="20" a="1"/>
  <c r="AM27" i="20" s="1"/>
  <c r="AN21" i="20" a="1"/>
  <c r="AN21" i="20" s="1"/>
  <c r="AM19" i="20" a="1"/>
  <c r="AM19" i="20" s="1"/>
  <c r="AN13" i="20" a="1"/>
  <c r="AN13" i="20" s="1"/>
  <c r="AM11" i="20" a="1"/>
  <c r="AM11" i="20" s="1"/>
  <c r="AN8" i="20" a="1"/>
  <c r="AN8" i="20" s="1"/>
  <c r="AN6" i="20" a="1"/>
  <c r="AN6" i="20" s="1"/>
  <c r="AN4" i="20" a="1"/>
  <c r="AN4" i="20" s="1"/>
  <c r="AM33" i="20" a="1"/>
  <c r="AM33" i="20" s="1"/>
  <c r="AN38" i="20" a="1"/>
  <c r="AN38" i="20" s="1"/>
  <c r="AM36" i="20" a="1"/>
  <c r="AM36" i="20" s="1"/>
  <c r="AN30" i="20" a="1"/>
  <c r="AN30" i="20" s="1"/>
  <c r="AM28" i="20" a="1"/>
  <c r="AM28" i="20" s="1"/>
  <c r="AN22" i="20" a="1"/>
  <c r="AN22" i="20" s="1"/>
  <c r="AM20" i="20" a="1"/>
  <c r="AM20" i="20" s="1"/>
  <c r="AN14" i="20" a="1"/>
  <c r="AN14" i="20" s="1"/>
  <c r="AM12" i="20" a="1"/>
  <c r="AM12" i="20" s="1"/>
  <c r="AN34" i="20" a="1"/>
  <c r="AN34" i="20" s="1"/>
  <c r="AM24" i="20" a="1"/>
  <c r="AM24" i="20" s="1"/>
  <c r="AN18" i="20" a="1"/>
  <c r="AN18" i="20" s="1"/>
  <c r="AM3" i="20" a="1"/>
  <c r="AM3" i="20" s="1"/>
  <c r="AM25" i="20" a="1"/>
  <c r="AM25" i="20" s="1"/>
  <c r="AN19" i="20" a="1"/>
  <c r="AN19" i="20" s="1"/>
  <c r="AM9" i="20" a="1"/>
  <c r="AM9" i="20" s="1"/>
  <c r="AM5" i="20" a="1"/>
  <c r="AM5" i="20" s="1"/>
  <c r="AM37" i="20" a="1"/>
  <c r="AM37" i="20" s="1"/>
  <c r="AN31" i="20" a="1"/>
  <c r="AN31" i="20" s="1"/>
  <c r="AM29" i="20" a="1"/>
  <c r="AM29" i="20" s="1"/>
  <c r="AN23" i="20" a="1"/>
  <c r="AN23" i="20" s="1"/>
  <c r="AM21" i="20" a="1"/>
  <c r="AM21" i="20" s="1"/>
  <c r="AN15" i="20" a="1"/>
  <c r="AN15" i="20" s="1"/>
  <c r="AM13" i="20" a="1"/>
  <c r="AM13" i="20" s="1"/>
  <c r="AM8" i="20" a="1"/>
  <c r="AM8" i="20" s="1"/>
  <c r="AM6" i="20" a="1"/>
  <c r="AM6" i="20" s="1"/>
  <c r="AM4" i="20" a="1"/>
  <c r="AM4" i="20" s="1"/>
  <c r="AM32" i="20" a="1"/>
  <c r="AM32" i="20" s="1"/>
  <c r="AN26" i="20" a="1"/>
  <c r="AN26" i="20" s="1"/>
  <c r="AN27" i="20" a="1"/>
  <c r="AN27" i="20" s="1"/>
  <c r="AM38" i="20" a="1"/>
  <c r="AM38" i="20" s="1"/>
  <c r="AN32" i="20" a="1"/>
  <c r="AN32" i="20" s="1"/>
  <c r="AM30" i="20" a="1"/>
  <c r="AM30" i="20" s="1"/>
  <c r="AN24" i="20" a="1"/>
  <c r="AN24" i="20" s="1"/>
  <c r="AM22" i="20" a="1"/>
  <c r="AM22" i="20" s="1"/>
  <c r="AN16" i="20" a="1"/>
  <c r="AN16" i="20" s="1"/>
  <c r="AM14" i="20" a="1"/>
  <c r="AM14" i="20" s="1"/>
  <c r="AN3" i="20" a="1"/>
  <c r="AN3" i="20" s="1"/>
  <c r="AN35" i="20" a="1"/>
  <c r="AN35" i="20" s="1"/>
  <c r="AN33" i="20" a="1"/>
  <c r="AN33" i="20" s="1"/>
  <c r="AM31" i="20" a="1"/>
  <c r="AM31" i="20" s="1"/>
  <c r="AN25" i="20" a="1"/>
  <c r="AN25" i="20" s="1"/>
  <c r="AM23" i="20" a="1"/>
  <c r="AM23" i="20" s="1"/>
  <c r="AN17" i="20" a="1"/>
  <c r="AN17" i="20" s="1"/>
  <c r="AM15" i="20" a="1"/>
  <c r="AM15" i="20" s="1"/>
  <c r="AN9" i="20" a="1"/>
  <c r="AN9" i="20" s="1"/>
  <c r="AN7" i="20" a="1"/>
  <c r="AN7" i="20" s="1"/>
  <c r="AN5" i="20" a="1"/>
  <c r="AN5" i="20" s="1"/>
  <c r="AM16" i="20" a="1"/>
  <c r="AM16" i="20" s="1"/>
  <c r="AN10" i="20" a="1"/>
  <c r="AN10" i="20" s="1"/>
  <c r="AM17" i="20" a="1"/>
  <c r="AM17" i="20" s="1"/>
  <c r="AN11" i="20" a="1"/>
  <c r="AN11" i="20" s="1"/>
  <c r="AM7" i="20" a="1"/>
  <c r="AM7" i="20" s="1"/>
  <c r="AN36" i="20" a="1"/>
  <c r="AN36" i="20" s="1"/>
  <c r="AM26" i="20" a="1"/>
  <c r="AM26" i="20" s="1"/>
  <c r="AM34" i="20" a="1"/>
  <c r="AM34" i="20" s="1"/>
  <c r="AN28" i="20" a="1"/>
  <c r="AN28" i="20" s="1"/>
  <c r="AN12" i="20" a="1"/>
  <c r="AN12" i="20" s="1"/>
  <c r="AN20" i="20" a="1"/>
  <c r="AN20" i="20" s="1"/>
  <c r="AM10" i="20" a="1"/>
  <c r="AM10" i="20" s="1"/>
  <c r="AM18" i="20" a="1"/>
  <c r="AM18" i="20" s="1"/>
  <c r="M5" i="20"/>
  <c r="M9" i="20"/>
  <c r="P3" i="20"/>
  <c r="H3" i="20" s="1"/>
  <c r="Q3" i="20"/>
  <c r="I3" i="20" s="1"/>
  <c r="O9" i="18"/>
  <c r="G9" i="18" s="1"/>
  <c r="N3" i="19"/>
  <c r="F3" i="19" s="1"/>
  <c r="N7" i="20"/>
  <c r="L5" i="20"/>
  <c r="K6" i="20"/>
  <c r="L4" i="20"/>
  <c r="P9" i="20"/>
  <c r="M4" i="20"/>
  <c r="M8" i="20"/>
  <c r="I6" i="20"/>
  <c r="P6" i="20"/>
  <c r="O6" i="20"/>
  <c r="K9" i="19"/>
  <c r="C9" i="19" s="1"/>
  <c r="O7" i="19"/>
  <c r="G7" i="19" s="1"/>
  <c r="K5" i="20"/>
  <c r="P8" i="20"/>
  <c r="O7" i="20"/>
  <c r="K7" i="20"/>
  <c r="P5" i="20"/>
  <c r="Q5" i="20"/>
  <c r="Q9" i="20"/>
  <c r="P6" i="19"/>
  <c r="H6" i="19" s="1"/>
  <c r="L4" i="19"/>
  <c r="D4" i="19" s="1"/>
  <c r="N6" i="20"/>
  <c r="L3" i="20"/>
  <c r="D3" i="20" s="1"/>
  <c r="M7" i="20"/>
  <c r="N3" i="20"/>
  <c r="F3" i="20" s="1"/>
  <c r="N9" i="20"/>
  <c r="O3" i="20"/>
  <c r="G3" i="20" s="1"/>
  <c r="L6" i="20"/>
  <c r="AN37" i="19" a="1"/>
  <c r="AN37" i="19" s="1"/>
  <c r="AM35" i="19" a="1"/>
  <c r="AM35" i="19" s="1"/>
  <c r="AN29" i="19" a="1"/>
  <c r="AN29" i="19" s="1"/>
  <c r="AM27" i="19" a="1"/>
  <c r="AM27" i="19" s="1"/>
  <c r="AN21" i="19" a="1"/>
  <c r="AN21" i="19" s="1"/>
  <c r="AM19" i="19" a="1"/>
  <c r="AM19" i="19" s="1"/>
  <c r="AN13" i="19" a="1"/>
  <c r="AN13" i="19" s="1"/>
  <c r="AM11" i="19" a="1"/>
  <c r="AM11" i="19" s="1"/>
  <c r="AN8" i="19" a="1"/>
  <c r="AN8" i="19" s="1"/>
  <c r="AN6" i="19" a="1"/>
  <c r="AN6" i="19" s="1"/>
  <c r="AN4" i="19" a="1"/>
  <c r="AN4" i="19" s="1"/>
  <c r="AN12" i="19" a="1"/>
  <c r="AN12" i="19" s="1"/>
  <c r="AN38" i="19" a="1"/>
  <c r="AN38" i="19" s="1"/>
  <c r="AM36" i="19" a="1"/>
  <c r="AM36" i="19" s="1"/>
  <c r="AN30" i="19" a="1"/>
  <c r="AN30" i="19" s="1"/>
  <c r="AM28" i="19" a="1"/>
  <c r="AM28" i="19" s="1"/>
  <c r="AN22" i="19" a="1"/>
  <c r="AN22" i="19" s="1"/>
  <c r="AM20" i="19" a="1"/>
  <c r="AM20" i="19" s="1"/>
  <c r="AN14" i="19" a="1"/>
  <c r="AN14" i="19" s="1"/>
  <c r="AM12" i="19" a="1"/>
  <c r="AM12" i="19" s="1"/>
  <c r="AM37" i="19" a="1"/>
  <c r="AM37" i="19" s="1"/>
  <c r="AN31" i="19" a="1"/>
  <c r="AN31" i="19" s="1"/>
  <c r="AM29" i="19" a="1"/>
  <c r="AM29" i="19" s="1"/>
  <c r="AN23" i="19" a="1"/>
  <c r="AN23" i="19" s="1"/>
  <c r="AM21" i="19" a="1"/>
  <c r="AM21" i="19" s="1"/>
  <c r="AN15" i="19" a="1"/>
  <c r="AN15" i="19" s="1"/>
  <c r="AM13" i="19" a="1"/>
  <c r="AM13" i="19" s="1"/>
  <c r="AM8" i="19" a="1"/>
  <c r="AM8" i="19" s="1"/>
  <c r="AM6" i="19" a="1"/>
  <c r="AM6" i="19" s="1"/>
  <c r="AM4" i="19" a="1"/>
  <c r="AM4" i="19" s="1"/>
  <c r="AM18" i="19" a="1"/>
  <c r="AM18" i="19" s="1"/>
  <c r="AM38" i="19" a="1"/>
  <c r="AM38" i="19" s="1"/>
  <c r="AN32" i="19" a="1"/>
  <c r="AN32" i="19" s="1"/>
  <c r="AM30" i="19" a="1"/>
  <c r="AM30" i="19" s="1"/>
  <c r="AN24" i="19" a="1"/>
  <c r="AN24" i="19" s="1"/>
  <c r="AM22" i="19" a="1"/>
  <c r="AM22" i="19" s="1"/>
  <c r="AN16" i="19" a="1"/>
  <c r="AN16" i="19" s="1"/>
  <c r="AM14" i="19" a="1"/>
  <c r="AM14" i="19" s="1"/>
  <c r="AN3" i="19" a="1"/>
  <c r="AN3" i="19" s="1"/>
  <c r="AM34" i="19" a="1"/>
  <c r="AM34" i="19" s="1"/>
  <c r="AN33" i="19" a="1"/>
  <c r="AN33" i="19" s="1"/>
  <c r="AM31" i="19" a="1"/>
  <c r="AM31" i="19" s="1"/>
  <c r="AN25" i="19" a="1"/>
  <c r="AN25" i="19" s="1"/>
  <c r="AM23" i="19" a="1"/>
  <c r="AM23" i="19" s="1"/>
  <c r="AN17" i="19" a="1"/>
  <c r="AN17" i="19" s="1"/>
  <c r="AM15" i="19" a="1"/>
  <c r="AM15" i="19" s="1"/>
  <c r="AN9" i="19" a="1"/>
  <c r="AN9" i="19" s="1"/>
  <c r="AN7" i="19" a="1"/>
  <c r="AN7" i="19" s="1"/>
  <c r="AN5" i="19" a="1"/>
  <c r="AN5" i="19" s="1"/>
  <c r="AN36" i="19" a="1"/>
  <c r="AN36" i="19" s="1"/>
  <c r="AN20" i="19" a="1"/>
  <c r="AN20" i="19" s="1"/>
  <c r="AN34" i="19" a="1"/>
  <c r="AN34" i="19" s="1"/>
  <c r="AM32" i="19" a="1"/>
  <c r="AM32" i="19" s="1"/>
  <c r="AN26" i="19" a="1"/>
  <c r="AN26" i="19" s="1"/>
  <c r="AM24" i="19" a="1"/>
  <c r="AM24" i="19" s="1"/>
  <c r="AN18" i="19" a="1"/>
  <c r="AN18" i="19" s="1"/>
  <c r="AM16" i="19" a="1"/>
  <c r="AM16" i="19" s="1"/>
  <c r="AN10" i="19" a="1"/>
  <c r="AN10" i="19" s="1"/>
  <c r="AM3" i="19" a="1"/>
  <c r="AM3" i="19" s="1"/>
  <c r="AM26" i="19" a="1"/>
  <c r="AM26" i="19" s="1"/>
  <c r="AN35" i="19" a="1"/>
  <c r="AN35" i="19" s="1"/>
  <c r="AM33" i="19" a="1"/>
  <c r="AM33" i="19" s="1"/>
  <c r="AN27" i="19" a="1"/>
  <c r="AN27" i="19" s="1"/>
  <c r="AM25" i="19" a="1"/>
  <c r="AM25" i="19" s="1"/>
  <c r="AN19" i="19" a="1"/>
  <c r="AN19" i="19" s="1"/>
  <c r="AM17" i="19" a="1"/>
  <c r="AM17" i="19" s="1"/>
  <c r="AN11" i="19" a="1"/>
  <c r="AN11" i="19" s="1"/>
  <c r="AM9" i="19" a="1"/>
  <c r="AM9" i="19" s="1"/>
  <c r="AM7" i="19" a="1"/>
  <c r="AM7" i="19" s="1"/>
  <c r="AM5" i="19" a="1"/>
  <c r="AM5" i="19" s="1"/>
  <c r="AN28" i="19" a="1"/>
  <c r="AN28" i="19" s="1"/>
  <c r="AM10" i="19" a="1"/>
  <c r="AM10" i="19" s="1"/>
  <c r="S5" i="19"/>
  <c r="L6" i="18"/>
  <c r="D6" i="18" s="1"/>
  <c r="P8" i="18"/>
  <c r="X8" i="18" s="1"/>
  <c r="M6" i="18"/>
  <c r="U6" i="18" s="1"/>
  <c r="O6" i="19"/>
  <c r="N5" i="19"/>
  <c r="O3" i="19"/>
  <c r="G3" i="19" s="1"/>
  <c r="P5" i="19"/>
  <c r="Q7" i="19"/>
  <c r="H9" i="19"/>
  <c r="X9" i="19"/>
  <c r="U6" i="19"/>
  <c r="M5" i="18"/>
  <c r="E5" i="18" s="1"/>
  <c r="N8" i="19"/>
  <c r="N6" i="19"/>
  <c r="P8" i="19"/>
  <c r="M5" i="19"/>
  <c r="M9" i="19"/>
  <c r="K4" i="19"/>
  <c r="K8" i="19"/>
  <c r="L6" i="19"/>
  <c r="Q3" i="19"/>
  <c r="I3" i="19" s="1"/>
  <c r="M9" i="18"/>
  <c r="U9" i="18" s="1"/>
  <c r="K3" i="19"/>
  <c r="C3" i="19" s="1"/>
  <c r="K7" i="19"/>
  <c r="L3" i="19"/>
  <c r="D3" i="19" s="1"/>
  <c r="L9" i="19"/>
  <c r="M4" i="19"/>
  <c r="M8" i="19"/>
  <c r="K7" i="18"/>
  <c r="S7" i="18" s="1"/>
  <c r="K9" i="18"/>
  <c r="S9" i="18" s="1"/>
  <c r="P4" i="19"/>
  <c r="Q6" i="19"/>
  <c r="N7" i="19"/>
  <c r="O5" i="19"/>
  <c r="O9" i="19"/>
  <c r="P7" i="19"/>
  <c r="O4" i="19"/>
  <c r="O8" i="19"/>
  <c r="L5" i="19"/>
  <c r="N4" i="19"/>
  <c r="L8" i="19"/>
  <c r="Q5" i="19"/>
  <c r="Q9" i="19"/>
  <c r="L7" i="17"/>
  <c r="D7" i="17" s="1"/>
  <c r="O5" i="18"/>
  <c r="G5" i="18" s="1"/>
  <c r="M7" i="19"/>
  <c r="K6" i="19"/>
  <c r="O4" i="17"/>
  <c r="G4" i="17" s="1"/>
  <c r="L3" i="18"/>
  <c r="D3" i="18" s="1"/>
  <c r="L9" i="18"/>
  <c r="N3" i="18"/>
  <c r="F3" i="18" s="1"/>
  <c r="N9" i="18"/>
  <c r="K9" i="17"/>
  <c r="S9" i="17" s="1"/>
  <c r="M6" i="17"/>
  <c r="U6" i="17" s="1"/>
  <c r="P4" i="18"/>
  <c r="Q6" i="18"/>
  <c r="N4" i="18"/>
  <c r="K6" i="18"/>
  <c r="P7" i="18"/>
  <c r="O8" i="18"/>
  <c r="Q7" i="18"/>
  <c r="AN37" i="18" a="1"/>
  <c r="AN37" i="18" s="1"/>
  <c r="AM35" i="18" a="1"/>
  <c r="AM35" i="18" s="1"/>
  <c r="AN29" i="18" a="1"/>
  <c r="AN29" i="18" s="1"/>
  <c r="AM27" i="18" a="1"/>
  <c r="AM27" i="18" s="1"/>
  <c r="AN21" i="18" a="1"/>
  <c r="AN21" i="18" s="1"/>
  <c r="AM19" i="18" a="1"/>
  <c r="AM19" i="18" s="1"/>
  <c r="AN13" i="18" a="1"/>
  <c r="AN13" i="18" s="1"/>
  <c r="AM11" i="18" a="1"/>
  <c r="AM11" i="18" s="1"/>
  <c r="AN8" i="18" a="1"/>
  <c r="AN8" i="18" s="1"/>
  <c r="AN6" i="18" a="1"/>
  <c r="AN6" i="18" s="1"/>
  <c r="AN4" i="18" a="1"/>
  <c r="AN4" i="18" s="1"/>
  <c r="AN27" i="18" a="1"/>
  <c r="AN27" i="18" s="1"/>
  <c r="AN19" i="18" a="1"/>
  <c r="AN19" i="18" s="1"/>
  <c r="AM26" i="18" a="1"/>
  <c r="AM26" i="18" s="1"/>
  <c r="AN12" i="18" a="1"/>
  <c r="AN12" i="18" s="1"/>
  <c r="AN38" i="18" a="1"/>
  <c r="AN38" i="18" s="1"/>
  <c r="AM36" i="18" a="1"/>
  <c r="AM36" i="18" s="1"/>
  <c r="AN30" i="18" a="1"/>
  <c r="AN30" i="18" s="1"/>
  <c r="AM28" i="18" a="1"/>
  <c r="AM28" i="18" s="1"/>
  <c r="AN22" i="18" a="1"/>
  <c r="AN22" i="18" s="1"/>
  <c r="AM20" i="18" a="1"/>
  <c r="AM20" i="18" s="1"/>
  <c r="AN14" i="18" a="1"/>
  <c r="AN14" i="18" s="1"/>
  <c r="AM12" i="18" a="1"/>
  <c r="AM12" i="18" s="1"/>
  <c r="AM37" i="18" a="1"/>
  <c r="AM37" i="18" s="1"/>
  <c r="AN31" i="18" a="1"/>
  <c r="AN31" i="18" s="1"/>
  <c r="AM29" i="18" a="1"/>
  <c r="AM29" i="18" s="1"/>
  <c r="AN23" i="18" a="1"/>
  <c r="AN23" i="18" s="1"/>
  <c r="AM21" i="18" a="1"/>
  <c r="AM21" i="18" s="1"/>
  <c r="AN15" i="18" a="1"/>
  <c r="AN15" i="18" s="1"/>
  <c r="AM13" i="18" a="1"/>
  <c r="AM13" i="18" s="1"/>
  <c r="AM8" i="18" a="1"/>
  <c r="AM8" i="18" s="1"/>
  <c r="AM6" i="18" a="1"/>
  <c r="AM6" i="18" s="1"/>
  <c r="AM4" i="18" a="1"/>
  <c r="AM4" i="18" s="1"/>
  <c r="AN35" i="18" a="1"/>
  <c r="AN35" i="18" s="1"/>
  <c r="AN28" i="18" a="1"/>
  <c r="AN28" i="18" s="1"/>
  <c r="AM18" i="18" a="1"/>
  <c r="AM18" i="18" s="1"/>
  <c r="AM38" i="18" a="1"/>
  <c r="AM38" i="18" s="1"/>
  <c r="AN32" i="18" a="1"/>
  <c r="AN32" i="18" s="1"/>
  <c r="AM30" i="18" a="1"/>
  <c r="AM30" i="18" s="1"/>
  <c r="AN24" i="18" a="1"/>
  <c r="AN24" i="18" s="1"/>
  <c r="AM22" i="18" a="1"/>
  <c r="AM22" i="18" s="1"/>
  <c r="AN16" i="18" a="1"/>
  <c r="AN16" i="18" s="1"/>
  <c r="AM14" i="18" a="1"/>
  <c r="AM14" i="18" s="1"/>
  <c r="AN3" i="18" a="1"/>
  <c r="AN3" i="18" s="1"/>
  <c r="AM34" i="18" a="1"/>
  <c r="AM34" i="18" s="1"/>
  <c r="AN33" i="18" a="1"/>
  <c r="AN33" i="18" s="1"/>
  <c r="AM31" i="18" a="1"/>
  <c r="AM31" i="18" s="1"/>
  <c r="AN25" i="18" a="1"/>
  <c r="AN25" i="18" s="1"/>
  <c r="AM23" i="18" a="1"/>
  <c r="AM23" i="18" s="1"/>
  <c r="AN17" i="18" a="1"/>
  <c r="AN17" i="18" s="1"/>
  <c r="AM15" i="18" a="1"/>
  <c r="AM15" i="18" s="1"/>
  <c r="AN9" i="18" a="1"/>
  <c r="AN9" i="18" s="1"/>
  <c r="AN7" i="18" a="1"/>
  <c r="AN7" i="18" s="1"/>
  <c r="AN5" i="18" a="1"/>
  <c r="AN5" i="18" s="1"/>
  <c r="AM33" i="18" a="1"/>
  <c r="AM33" i="18" s="1"/>
  <c r="AM25" i="18" a="1"/>
  <c r="AM25" i="18" s="1"/>
  <c r="AM9" i="18" a="1"/>
  <c r="AM9" i="18" s="1"/>
  <c r="AM7" i="18" a="1"/>
  <c r="AM7" i="18" s="1"/>
  <c r="AM5" i="18" a="1"/>
  <c r="AM5" i="18" s="1"/>
  <c r="AN36" i="18" a="1"/>
  <c r="AN36" i="18" s="1"/>
  <c r="AM10" i="18" a="1"/>
  <c r="AM10" i="18" s="1"/>
  <c r="AN34" i="18" a="1"/>
  <c r="AN34" i="18" s="1"/>
  <c r="AM32" i="18" a="1"/>
  <c r="AM32" i="18" s="1"/>
  <c r="AN26" i="18" a="1"/>
  <c r="AN26" i="18" s="1"/>
  <c r="AM24" i="18" a="1"/>
  <c r="AM24" i="18" s="1"/>
  <c r="AN18" i="18" a="1"/>
  <c r="AN18" i="18" s="1"/>
  <c r="AM16" i="18" a="1"/>
  <c r="AM16" i="18" s="1"/>
  <c r="AN10" i="18" a="1"/>
  <c r="AN10" i="18" s="1"/>
  <c r="AM3" i="18" a="1"/>
  <c r="AM3" i="18" s="1"/>
  <c r="AM17" i="18" a="1"/>
  <c r="AM17" i="18" s="1"/>
  <c r="AN11" i="18" a="1"/>
  <c r="AN11" i="18" s="1"/>
  <c r="AN20" i="18" a="1"/>
  <c r="AN20" i="18" s="1"/>
  <c r="L8" i="18"/>
  <c r="Q3" i="18"/>
  <c r="I3" i="18" s="1"/>
  <c r="P8" i="17"/>
  <c r="X8" i="17" s="1"/>
  <c r="O4" i="18"/>
  <c r="N8" i="18"/>
  <c r="M7" i="18"/>
  <c r="O7" i="18"/>
  <c r="P3" i="18"/>
  <c r="H3" i="18" s="1"/>
  <c r="M4" i="18"/>
  <c r="M8" i="18"/>
  <c r="N3" i="17"/>
  <c r="F3" i="17" s="1"/>
  <c r="P6" i="18"/>
  <c r="M3" i="18"/>
  <c r="E3" i="18" s="1"/>
  <c r="O3" i="18"/>
  <c r="G3" i="18" s="1"/>
  <c r="L4" i="18"/>
  <c r="P9" i="18"/>
  <c r="E9" i="18"/>
  <c r="N5" i="17"/>
  <c r="F5" i="17" s="1"/>
  <c r="K5" i="18"/>
  <c r="L7" i="18"/>
  <c r="Q4" i="18"/>
  <c r="Q8" i="18"/>
  <c r="N7" i="18"/>
  <c r="K4" i="18"/>
  <c r="K8" i="18"/>
  <c r="Q5" i="18"/>
  <c r="Q9" i="18"/>
  <c r="N6" i="18"/>
  <c r="L5" i="18"/>
  <c r="N5" i="18"/>
  <c r="N9" i="17"/>
  <c r="V9" i="17" s="1"/>
  <c r="O6" i="18"/>
  <c r="P5" i="18"/>
  <c r="D6" i="17"/>
  <c r="T6" i="17"/>
  <c r="L5" i="16"/>
  <c r="T5" i="16" s="1"/>
  <c r="K7" i="16"/>
  <c r="C7" i="16" s="1"/>
  <c r="M5" i="17"/>
  <c r="M9" i="17"/>
  <c r="O5" i="17"/>
  <c r="O9" i="17"/>
  <c r="P7" i="17"/>
  <c r="AN37" i="17" a="1"/>
  <c r="AN37" i="17" s="1"/>
  <c r="AM35" i="17" a="1"/>
  <c r="AM35" i="17" s="1"/>
  <c r="AN29" i="17" a="1"/>
  <c r="AN29" i="17" s="1"/>
  <c r="AM27" i="17" a="1"/>
  <c r="AM27" i="17" s="1"/>
  <c r="AN21" i="17" a="1"/>
  <c r="AN21" i="17" s="1"/>
  <c r="AM19" i="17" a="1"/>
  <c r="AM19" i="17" s="1"/>
  <c r="AN13" i="17" a="1"/>
  <c r="AN13" i="17" s="1"/>
  <c r="AM11" i="17" a="1"/>
  <c r="AM11" i="17" s="1"/>
  <c r="AN8" i="17" a="1"/>
  <c r="AN8" i="17" s="1"/>
  <c r="AN6" i="17" a="1"/>
  <c r="AN6" i="17" s="1"/>
  <c r="AN4" i="17" a="1"/>
  <c r="AN4" i="17" s="1"/>
  <c r="AN19" i="17" a="1"/>
  <c r="AN19" i="17" s="1"/>
  <c r="AM7" i="17" a="1"/>
  <c r="AM7" i="17" s="1"/>
  <c r="AM5" i="17" a="1"/>
  <c r="AM5" i="17" s="1"/>
  <c r="AN20" i="17" a="1"/>
  <c r="AN20" i="17" s="1"/>
  <c r="AN12" i="17" a="1"/>
  <c r="AN12" i="17" s="1"/>
  <c r="AN38" i="17" a="1"/>
  <c r="AN38" i="17" s="1"/>
  <c r="AM36" i="17" a="1"/>
  <c r="AM36" i="17" s="1"/>
  <c r="AN30" i="17" a="1"/>
  <c r="AN30" i="17" s="1"/>
  <c r="AM28" i="17" a="1"/>
  <c r="AM28" i="17" s="1"/>
  <c r="AN22" i="17" a="1"/>
  <c r="AN22" i="17" s="1"/>
  <c r="AM20" i="17" a="1"/>
  <c r="AM20" i="17" s="1"/>
  <c r="AN14" i="17" a="1"/>
  <c r="AN14" i="17" s="1"/>
  <c r="AM12" i="17" a="1"/>
  <c r="AM12" i="17" s="1"/>
  <c r="AM37" i="17" a="1"/>
  <c r="AM37" i="17" s="1"/>
  <c r="AN31" i="17" a="1"/>
  <c r="AN31" i="17" s="1"/>
  <c r="AM29" i="17" a="1"/>
  <c r="AM29" i="17" s="1"/>
  <c r="AN23" i="17" a="1"/>
  <c r="AN23" i="17" s="1"/>
  <c r="AM21" i="17" a="1"/>
  <c r="AM21" i="17" s="1"/>
  <c r="AN15" i="17" a="1"/>
  <c r="AN15" i="17" s="1"/>
  <c r="AM13" i="17" a="1"/>
  <c r="AM13" i="17" s="1"/>
  <c r="AM8" i="17" a="1"/>
  <c r="AM8" i="17" s="1"/>
  <c r="AM6" i="17" a="1"/>
  <c r="AM6" i="17" s="1"/>
  <c r="AM4" i="17" a="1"/>
  <c r="AM4" i="17" s="1"/>
  <c r="AN11" i="17" a="1"/>
  <c r="AN11" i="17" s="1"/>
  <c r="AN36" i="17" a="1"/>
  <c r="AN36" i="17" s="1"/>
  <c r="AM26" i="17" a="1"/>
  <c r="AM26" i="17" s="1"/>
  <c r="AM38" i="17" a="1"/>
  <c r="AM38" i="17" s="1"/>
  <c r="AN32" i="17" a="1"/>
  <c r="AN32" i="17" s="1"/>
  <c r="AM30" i="17" a="1"/>
  <c r="AM30" i="17" s="1"/>
  <c r="AN24" i="17" a="1"/>
  <c r="AN24" i="17" s="1"/>
  <c r="AM22" i="17" a="1"/>
  <c r="AM22" i="17" s="1"/>
  <c r="AN16" i="17" a="1"/>
  <c r="AN16" i="17" s="1"/>
  <c r="AM14" i="17" a="1"/>
  <c r="AM14" i="17" s="1"/>
  <c r="AN3" i="17" a="1"/>
  <c r="AN3" i="17" s="1"/>
  <c r="AN35" i="17" a="1"/>
  <c r="AN35" i="17" s="1"/>
  <c r="AN27" i="17" a="1"/>
  <c r="AN27" i="17" s="1"/>
  <c r="AN28" i="17" a="1"/>
  <c r="AN28" i="17" s="1"/>
  <c r="AM10" i="17" a="1"/>
  <c r="AM10" i="17" s="1"/>
  <c r="AN33" i="17" a="1"/>
  <c r="AN33" i="17" s="1"/>
  <c r="AM31" i="17" a="1"/>
  <c r="AM31" i="17" s="1"/>
  <c r="AN25" i="17" a="1"/>
  <c r="AN25" i="17" s="1"/>
  <c r="AM23" i="17" a="1"/>
  <c r="AM23" i="17" s="1"/>
  <c r="AN17" i="17" a="1"/>
  <c r="AN17" i="17" s="1"/>
  <c r="AM15" i="17" a="1"/>
  <c r="AM15" i="17" s="1"/>
  <c r="AN9" i="17" a="1"/>
  <c r="AN9" i="17" s="1"/>
  <c r="AN7" i="17" a="1"/>
  <c r="AN7" i="17" s="1"/>
  <c r="AN5" i="17" a="1"/>
  <c r="AN5" i="17" s="1"/>
  <c r="AM33" i="17" a="1"/>
  <c r="AM33" i="17" s="1"/>
  <c r="AM17" i="17" a="1"/>
  <c r="AM17" i="17" s="1"/>
  <c r="AM9" i="17" a="1"/>
  <c r="AM9" i="17" s="1"/>
  <c r="AM34" i="17" a="1"/>
  <c r="AM34" i="17" s="1"/>
  <c r="AM18" i="17" a="1"/>
  <c r="AM18" i="17" s="1"/>
  <c r="AN34" i="17" a="1"/>
  <c r="AN34" i="17" s="1"/>
  <c r="AM32" i="17" a="1"/>
  <c r="AM32" i="17" s="1"/>
  <c r="AN26" i="17" a="1"/>
  <c r="AN26" i="17" s="1"/>
  <c r="AM24" i="17" a="1"/>
  <c r="AM24" i="17" s="1"/>
  <c r="AN18" i="17" a="1"/>
  <c r="AN18" i="17" s="1"/>
  <c r="AM16" i="17" a="1"/>
  <c r="AM16" i="17" s="1"/>
  <c r="AN10" i="17" a="1"/>
  <c r="AN10" i="17" s="1"/>
  <c r="AM3" i="17" a="1"/>
  <c r="AM3" i="17" s="1"/>
  <c r="AM25" i="17" a="1"/>
  <c r="AM25" i="17" s="1"/>
  <c r="L8" i="17"/>
  <c r="Q7" i="17"/>
  <c r="M5" i="16"/>
  <c r="U5" i="16" s="1"/>
  <c r="L3" i="17"/>
  <c r="D3" i="17" s="1"/>
  <c r="L9" i="17"/>
  <c r="Q6" i="17"/>
  <c r="K6" i="17"/>
  <c r="P3" i="17"/>
  <c r="H3" i="17" s="1"/>
  <c r="Q3" i="17"/>
  <c r="I3" i="17" s="1"/>
  <c r="P4" i="16"/>
  <c r="X4" i="16" s="1"/>
  <c r="L6" i="16"/>
  <c r="D6" i="16" s="1"/>
  <c r="M9" i="16"/>
  <c r="E9" i="16" s="1"/>
  <c r="N8" i="17"/>
  <c r="P4" i="17"/>
  <c r="N6" i="17"/>
  <c r="K5" i="17"/>
  <c r="L4" i="17"/>
  <c r="P9" i="17"/>
  <c r="M4" i="17"/>
  <c r="M8" i="17"/>
  <c r="M6" i="16"/>
  <c r="U6" i="16" s="1"/>
  <c r="N3" i="16"/>
  <c r="F3" i="16" s="1"/>
  <c r="L5" i="17"/>
  <c r="M7" i="17"/>
  <c r="N7" i="17"/>
  <c r="O6" i="17"/>
  <c r="O7" i="17"/>
  <c r="N4" i="17"/>
  <c r="N9" i="16"/>
  <c r="F9" i="16" s="1"/>
  <c r="K3" i="17"/>
  <c r="C3" i="17" s="1"/>
  <c r="M3" i="17"/>
  <c r="E3" i="17" s="1"/>
  <c r="K7" i="17"/>
  <c r="O3" i="17"/>
  <c r="G3" i="17" s="1"/>
  <c r="P5" i="17"/>
  <c r="Q5" i="17"/>
  <c r="Q9" i="17"/>
  <c r="K6" i="16"/>
  <c r="C6" i="16" s="1"/>
  <c r="P6" i="17"/>
  <c r="Q4" i="17"/>
  <c r="Q8" i="17"/>
  <c r="O8" i="17"/>
  <c r="K4" i="17"/>
  <c r="K8" i="17"/>
  <c r="H5" i="16"/>
  <c r="X5" i="16"/>
  <c r="AN37" i="16" a="1"/>
  <c r="AN37" i="16" s="1"/>
  <c r="AM35" i="16" a="1"/>
  <c r="AM35" i="16" s="1"/>
  <c r="AN29" i="16" a="1"/>
  <c r="AN29" i="16" s="1"/>
  <c r="AM27" i="16" a="1"/>
  <c r="AM27" i="16" s="1"/>
  <c r="AN21" i="16" a="1"/>
  <c r="AN21" i="16" s="1"/>
  <c r="AM19" i="16" a="1"/>
  <c r="AM19" i="16" s="1"/>
  <c r="AN13" i="16" a="1"/>
  <c r="AN13" i="16" s="1"/>
  <c r="AM11" i="16" a="1"/>
  <c r="AM11" i="16" s="1"/>
  <c r="AN8" i="16" a="1"/>
  <c r="AN8" i="16" s="1"/>
  <c r="AN6" i="16" a="1"/>
  <c r="AN6" i="16" s="1"/>
  <c r="AN4" i="16" a="1"/>
  <c r="AN4" i="16" s="1"/>
  <c r="AM25" i="16" a="1"/>
  <c r="AM25" i="16" s="1"/>
  <c r="AN20" i="16" a="1"/>
  <c r="AN20" i="16" s="1"/>
  <c r="AN38" i="16" a="1"/>
  <c r="AN38" i="16" s="1"/>
  <c r="AM36" i="16" a="1"/>
  <c r="AM36" i="16" s="1"/>
  <c r="AN30" i="16" a="1"/>
  <c r="AN30" i="16" s="1"/>
  <c r="AM28" i="16" a="1"/>
  <c r="AM28" i="16" s="1"/>
  <c r="AN22" i="16" a="1"/>
  <c r="AN22" i="16" s="1"/>
  <c r="AM20" i="16" a="1"/>
  <c r="AM20" i="16" s="1"/>
  <c r="AN14" i="16" a="1"/>
  <c r="AN14" i="16" s="1"/>
  <c r="AM12" i="16" a="1"/>
  <c r="AM12" i="16" s="1"/>
  <c r="AM33" i="16" a="1"/>
  <c r="AM33" i="16" s="1"/>
  <c r="AM37" i="16" a="1"/>
  <c r="AM37" i="16" s="1"/>
  <c r="AN31" i="16" a="1"/>
  <c r="AN31" i="16" s="1"/>
  <c r="AM29" i="16" a="1"/>
  <c r="AM29" i="16" s="1"/>
  <c r="AN23" i="16" a="1"/>
  <c r="AN23" i="16" s="1"/>
  <c r="AM21" i="16" a="1"/>
  <c r="AM21" i="16" s="1"/>
  <c r="AN15" i="16" a="1"/>
  <c r="AN15" i="16" s="1"/>
  <c r="AM13" i="16" a="1"/>
  <c r="AM13" i="16" s="1"/>
  <c r="AM8" i="16" a="1"/>
  <c r="AM8" i="16" s="1"/>
  <c r="AM6" i="16" a="1"/>
  <c r="AM6" i="16" s="1"/>
  <c r="AM4" i="16" a="1"/>
  <c r="AM4" i="16" s="1"/>
  <c r="AM5" i="16" a="1"/>
  <c r="AM5" i="16" s="1"/>
  <c r="AN36" i="16" a="1"/>
  <c r="AN36" i="16" s="1"/>
  <c r="AN28" i="16" a="1"/>
  <c r="AN28" i="16" s="1"/>
  <c r="AM38" i="16" a="1"/>
  <c r="AM38" i="16" s="1"/>
  <c r="AN32" i="16" a="1"/>
  <c r="AN32" i="16" s="1"/>
  <c r="AM30" i="16" a="1"/>
  <c r="AM30" i="16" s="1"/>
  <c r="AN24" i="16" a="1"/>
  <c r="AN24" i="16" s="1"/>
  <c r="AM22" i="16" a="1"/>
  <c r="AM22" i="16" s="1"/>
  <c r="AN16" i="16" a="1"/>
  <c r="AN16" i="16" s="1"/>
  <c r="AM14" i="16" a="1"/>
  <c r="AM14" i="16" s="1"/>
  <c r="AN3" i="16" a="1"/>
  <c r="AN3" i="16" s="1"/>
  <c r="AN35" i="16" a="1"/>
  <c r="AN35" i="16" s="1"/>
  <c r="AN19" i="16" a="1"/>
  <c r="AN19" i="16" s="1"/>
  <c r="AM18" i="16" a="1"/>
  <c r="AM18" i="16" s="1"/>
  <c r="AN33" i="16" a="1"/>
  <c r="AN33" i="16" s="1"/>
  <c r="AM31" i="16" a="1"/>
  <c r="AM31" i="16" s="1"/>
  <c r="AN25" i="16" a="1"/>
  <c r="AN25" i="16" s="1"/>
  <c r="AM23" i="16" a="1"/>
  <c r="AM23" i="16" s="1"/>
  <c r="AN17" i="16" a="1"/>
  <c r="AN17" i="16" s="1"/>
  <c r="AM15" i="16" a="1"/>
  <c r="AM15" i="16" s="1"/>
  <c r="AN9" i="16" a="1"/>
  <c r="AN9" i="16" s="1"/>
  <c r="AN7" i="16" a="1"/>
  <c r="AN7" i="16" s="1"/>
  <c r="AN5" i="16" a="1"/>
  <c r="AN5" i="16" s="1"/>
  <c r="AM17" i="16" a="1"/>
  <c r="AM17" i="16" s="1"/>
  <c r="AM9" i="16" a="1"/>
  <c r="AM9" i="16" s="1"/>
  <c r="AM7" i="16" a="1"/>
  <c r="AM7" i="16" s="1"/>
  <c r="AM26" i="16" a="1"/>
  <c r="AM26" i="16" s="1"/>
  <c r="AM10" i="16" a="1"/>
  <c r="AM10" i="16" s="1"/>
  <c r="AN34" i="16" a="1"/>
  <c r="AN34" i="16" s="1"/>
  <c r="AM32" i="16" a="1"/>
  <c r="AM32" i="16" s="1"/>
  <c r="AN26" i="16" a="1"/>
  <c r="AN26" i="16" s="1"/>
  <c r="AM24" i="16" a="1"/>
  <c r="AM24" i="16" s="1"/>
  <c r="AN18" i="16" a="1"/>
  <c r="AN18" i="16" s="1"/>
  <c r="AM16" i="16" a="1"/>
  <c r="AM16" i="16" s="1"/>
  <c r="AN10" i="16" a="1"/>
  <c r="AN10" i="16" s="1"/>
  <c r="AM3" i="16" a="1"/>
  <c r="AM3" i="16" s="1"/>
  <c r="AN27" i="16" a="1"/>
  <c r="AN27" i="16" s="1"/>
  <c r="AN11" i="16" a="1"/>
  <c r="AN11" i="16" s="1"/>
  <c r="AM34" i="16" a="1"/>
  <c r="AM34" i="16" s="1"/>
  <c r="AN12" i="16" a="1"/>
  <c r="AN12" i="16" s="1"/>
  <c r="N6" i="16"/>
  <c r="O8" i="16"/>
  <c r="Q6" i="16"/>
  <c r="N5" i="16"/>
  <c r="K9" i="16"/>
  <c r="O7" i="16"/>
  <c r="O4" i="16"/>
  <c r="P7" i="16"/>
  <c r="Q7" i="16"/>
  <c r="N4" i="16"/>
  <c r="P6" i="16"/>
  <c r="N8" i="16"/>
  <c r="O3" i="16"/>
  <c r="G3" i="16" s="1"/>
  <c r="L8" i="16"/>
  <c r="Q3" i="16"/>
  <c r="I3" i="16" s="1"/>
  <c r="L7" i="16"/>
  <c r="O6" i="16"/>
  <c r="M7" i="16"/>
  <c r="K4" i="16"/>
  <c r="K8" i="16"/>
  <c r="P3" i="16"/>
  <c r="H3" i="16" s="1"/>
  <c r="M4" i="16"/>
  <c r="M8" i="16"/>
  <c r="K3" i="16"/>
  <c r="C3" i="16" s="1"/>
  <c r="M3" i="16"/>
  <c r="E3" i="16" s="1"/>
  <c r="N7" i="16"/>
  <c r="L4" i="16"/>
  <c r="P9" i="16"/>
  <c r="K5" i="16"/>
  <c r="P8" i="16"/>
  <c r="Q4" i="16"/>
  <c r="Q8" i="16"/>
  <c r="O5" i="16"/>
  <c r="O9" i="16"/>
  <c r="Q5" i="16"/>
  <c r="Q9" i="16"/>
  <c r="L3" i="16"/>
  <c r="D3" i="16" s="1"/>
  <c r="L9" i="16"/>
  <c r="AI4" i="1"/>
  <c r="K8" i="1"/>
  <c r="N8" i="1"/>
  <c r="P5" i="1"/>
  <c r="O5" i="1"/>
  <c r="K7" i="1"/>
  <c r="O9" i="1"/>
  <c r="L4" i="1"/>
  <c r="O8" i="1"/>
  <c r="L9" i="1"/>
  <c r="P4" i="1"/>
  <c r="M5" i="1"/>
  <c r="P8" i="1"/>
  <c r="M3" i="1"/>
  <c r="E3" i="1" s="1"/>
  <c r="L7" i="1"/>
  <c r="P7" i="1"/>
  <c r="O7" i="1"/>
  <c r="M7" i="1"/>
  <c r="Q4" i="1"/>
  <c r="Q3" i="1"/>
  <c r="I3" i="1" s="1"/>
  <c r="L5" i="1"/>
  <c r="N4" i="1"/>
  <c r="Q6" i="1"/>
  <c r="P6" i="1"/>
  <c r="M8" i="1"/>
  <c r="K4" i="1"/>
  <c r="P3" i="1"/>
  <c r="H3" i="1" s="1"/>
  <c r="M9" i="1"/>
  <c r="Q9" i="1"/>
  <c r="P9" i="1"/>
  <c r="L6" i="1"/>
  <c r="N3" i="1"/>
  <c r="F3" i="1" s="1"/>
  <c r="K6" i="1"/>
  <c r="Q7" i="1"/>
  <c r="L3" i="1"/>
  <c r="D3" i="1" s="1"/>
  <c r="N6" i="1"/>
  <c r="K9" i="1"/>
  <c r="O4" i="1"/>
  <c r="M4" i="1"/>
  <c r="Q5" i="1"/>
  <c r="N7" i="1"/>
  <c r="O3" i="1"/>
  <c r="G3" i="1" s="1"/>
  <c r="Q8" i="1"/>
  <c r="N5" i="1"/>
  <c r="L8" i="1"/>
  <c r="M6" i="1"/>
  <c r="K5" i="1"/>
  <c r="K3" i="1"/>
  <c r="C3" i="1" s="1"/>
  <c r="O6" i="1"/>
  <c r="N9" i="1"/>
  <c r="AJ5" i="1"/>
  <c r="AI5" i="1"/>
  <c r="AJ3" i="27" l="1"/>
  <c r="AJ3" i="26"/>
  <c r="AJ3" i="24"/>
  <c r="AJ3" i="22"/>
  <c r="AJ3" i="23"/>
  <c r="AJ3" i="21"/>
  <c r="S6" i="27"/>
  <c r="AJ3" i="20"/>
  <c r="AJ3" i="19"/>
  <c r="AJ3" i="18"/>
  <c r="E6" i="21"/>
  <c r="C9" i="21"/>
  <c r="AJ3" i="17"/>
  <c r="AJ3" i="16"/>
  <c r="V4" i="20"/>
  <c r="T7" i="17"/>
  <c r="C4" i="20"/>
  <c r="T5" i="21"/>
  <c r="C4" i="22"/>
  <c r="H9" i="25"/>
  <c r="V6" i="22"/>
  <c r="Y6" i="24"/>
  <c r="I8" i="20"/>
  <c r="U9" i="16"/>
  <c r="C9" i="17"/>
  <c r="H7" i="20"/>
  <c r="I4" i="20"/>
  <c r="I7" i="22"/>
  <c r="W8" i="20"/>
  <c r="S8" i="22"/>
  <c r="T4" i="25"/>
  <c r="E5" i="16"/>
  <c r="T4" i="19"/>
  <c r="V8" i="22"/>
  <c r="T6" i="16"/>
  <c r="W8" i="21"/>
  <c r="T5" i="27"/>
  <c r="D5" i="27"/>
  <c r="V6" i="27"/>
  <c r="F6" i="27"/>
  <c r="S7" i="27"/>
  <c r="C7" i="27"/>
  <c r="I7" i="27"/>
  <c r="Y7" i="27"/>
  <c r="F7" i="27"/>
  <c r="V7" i="27"/>
  <c r="I4" i="27"/>
  <c r="Y4" i="27"/>
  <c r="D7" i="20"/>
  <c r="G9" i="27"/>
  <c r="W9" i="27"/>
  <c r="E8" i="27"/>
  <c r="U8" i="27"/>
  <c r="X8" i="27"/>
  <c r="H8" i="27"/>
  <c r="I8" i="27"/>
  <c r="Y8" i="27"/>
  <c r="W7" i="19"/>
  <c r="G5" i="27"/>
  <c r="W5" i="27"/>
  <c r="H9" i="27"/>
  <c r="X9" i="27"/>
  <c r="U4" i="27"/>
  <c r="E4" i="27"/>
  <c r="H7" i="27"/>
  <c r="X7" i="27"/>
  <c r="E9" i="27"/>
  <c r="U9" i="27"/>
  <c r="Y5" i="27"/>
  <c r="I5" i="27"/>
  <c r="V5" i="27"/>
  <c r="F5" i="27"/>
  <c r="D4" i="27"/>
  <c r="T4" i="27"/>
  <c r="G7" i="27"/>
  <c r="W7" i="27"/>
  <c r="X6" i="27"/>
  <c r="H6" i="27"/>
  <c r="D5" i="22"/>
  <c r="W4" i="27"/>
  <c r="G4" i="27"/>
  <c r="W8" i="27"/>
  <c r="G8" i="27"/>
  <c r="C8" i="27"/>
  <c r="S8" i="27"/>
  <c r="D7" i="27"/>
  <c r="T7" i="27"/>
  <c r="V4" i="27"/>
  <c r="F4" i="27"/>
  <c r="AJ4" i="26"/>
  <c r="H5" i="27"/>
  <c r="X5" i="27"/>
  <c r="E5" i="27"/>
  <c r="U5" i="27"/>
  <c r="D9" i="27"/>
  <c r="T9" i="27"/>
  <c r="C4" i="27"/>
  <c r="S4" i="27"/>
  <c r="D8" i="27"/>
  <c r="T8" i="27"/>
  <c r="I6" i="27"/>
  <c r="Y6" i="27"/>
  <c r="E7" i="27"/>
  <c r="U7" i="27"/>
  <c r="E6" i="16"/>
  <c r="G6" i="27"/>
  <c r="W6" i="27"/>
  <c r="Y9" i="27"/>
  <c r="I9" i="27"/>
  <c r="H4" i="27"/>
  <c r="X4" i="27"/>
  <c r="F9" i="27"/>
  <c r="V9" i="27"/>
  <c r="S5" i="27"/>
  <c r="C5" i="27"/>
  <c r="H9" i="26"/>
  <c r="X9" i="26"/>
  <c r="U8" i="26"/>
  <c r="E8" i="26"/>
  <c r="D8" i="26"/>
  <c r="T8" i="26"/>
  <c r="F4" i="26"/>
  <c r="V4" i="26" s="1"/>
  <c r="I4" i="26"/>
  <c r="Y4" i="26"/>
  <c r="I8" i="26"/>
  <c r="Y8" i="26"/>
  <c r="V5" i="17"/>
  <c r="T7" i="19"/>
  <c r="X7" i="21"/>
  <c r="Y9" i="26"/>
  <c r="I9" i="26"/>
  <c r="D4" i="26"/>
  <c r="T4" i="26"/>
  <c r="E4" i="26"/>
  <c r="U4" i="26"/>
  <c r="S5" i="26"/>
  <c r="C5" i="26"/>
  <c r="F5" i="26"/>
  <c r="V5" i="26"/>
  <c r="U6" i="26"/>
  <c r="E6" i="26"/>
  <c r="X8" i="26"/>
  <c r="H8" i="26"/>
  <c r="T5" i="24"/>
  <c r="Y5" i="26"/>
  <c r="I5" i="26"/>
  <c r="D5" i="26"/>
  <c r="T5" i="26"/>
  <c r="E9" i="26"/>
  <c r="U9" i="26"/>
  <c r="D6" i="26"/>
  <c r="T6" i="26"/>
  <c r="W7" i="25"/>
  <c r="C8" i="26"/>
  <c r="S8" i="26"/>
  <c r="F7" i="26"/>
  <c r="V7" i="26"/>
  <c r="G7" i="26"/>
  <c r="W7" i="26"/>
  <c r="V8" i="26"/>
  <c r="F8" i="26"/>
  <c r="E5" i="26"/>
  <c r="U5" i="26"/>
  <c r="G9" i="26"/>
  <c r="W9" i="26"/>
  <c r="T7" i="26"/>
  <c r="D7" i="26"/>
  <c r="Y8" i="25"/>
  <c r="H5" i="26"/>
  <c r="X5" i="26"/>
  <c r="C4" i="26"/>
  <c r="S4" i="26"/>
  <c r="S7" i="26"/>
  <c r="C7" i="26"/>
  <c r="I6" i="26"/>
  <c r="Y6" i="26"/>
  <c r="I7" i="26"/>
  <c r="Y7" i="26"/>
  <c r="X4" i="26"/>
  <c r="H4" i="26"/>
  <c r="G5" i="26"/>
  <c r="W5" i="26"/>
  <c r="C6" i="26"/>
  <c r="S6" i="26"/>
  <c r="S9" i="26"/>
  <c r="C9" i="26"/>
  <c r="E7" i="26"/>
  <c r="U7" i="26" s="1"/>
  <c r="H6" i="26"/>
  <c r="X6" i="26"/>
  <c r="W6" i="26"/>
  <c r="G6" i="26"/>
  <c r="H7" i="26"/>
  <c r="X7" i="26"/>
  <c r="F9" i="26"/>
  <c r="V9" i="26"/>
  <c r="W8" i="26"/>
  <c r="G8" i="26"/>
  <c r="W4" i="26"/>
  <c r="G4" i="26"/>
  <c r="T9" i="26"/>
  <c r="D9" i="26"/>
  <c r="V6" i="25"/>
  <c r="F6" i="25"/>
  <c r="H7" i="25"/>
  <c r="X7" i="25"/>
  <c r="W6" i="25"/>
  <c r="G6" i="25"/>
  <c r="H5" i="25"/>
  <c r="X5" i="25"/>
  <c r="F9" i="25"/>
  <c r="V9" i="25" s="1"/>
  <c r="T5" i="25"/>
  <c r="D5" i="25"/>
  <c r="C6" i="25"/>
  <c r="S6" i="25"/>
  <c r="G8" i="25"/>
  <c r="W8" i="25"/>
  <c r="U8" i="25"/>
  <c r="E8" i="25"/>
  <c r="C8" i="25"/>
  <c r="S8" i="25"/>
  <c r="S5" i="25"/>
  <c r="C5" i="25"/>
  <c r="T9" i="25"/>
  <c r="D9" i="25"/>
  <c r="U4" i="25"/>
  <c r="E4" i="25"/>
  <c r="C4" i="25"/>
  <c r="S4" i="25"/>
  <c r="X6" i="25"/>
  <c r="H6" i="25"/>
  <c r="F7" i="25"/>
  <c r="V7" i="25"/>
  <c r="G9" i="25"/>
  <c r="W9" i="25"/>
  <c r="D6" i="25"/>
  <c r="T6" i="25"/>
  <c r="E9" i="25"/>
  <c r="U9" i="25"/>
  <c r="W4" i="25"/>
  <c r="G4" i="25"/>
  <c r="G5" i="25"/>
  <c r="W5" i="25"/>
  <c r="V8" i="25"/>
  <c r="F8" i="25"/>
  <c r="E5" i="25"/>
  <c r="U5" i="25"/>
  <c r="Y9" i="25"/>
  <c r="I9" i="25"/>
  <c r="E7" i="25"/>
  <c r="U7" i="25"/>
  <c r="I6" i="25"/>
  <c r="Y6" i="25"/>
  <c r="F5" i="25"/>
  <c r="V5" i="25"/>
  <c r="Y5" i="25"/>
  <c r="I5" i="25"/>
  <c r="S9" i="25"/>
  <c r="C9" i="25"/>
  <c r="S7" i="25"/>
  <c r="C7" i="25"/>
  <c r="V4" i="25"/>
  <c r="F4" i="25"/>
  <c r="T7" i="25"/>
  <c r="D7" i="25"/>
  <c r="D8" i="25"/>
  <c r="T8" i="25"/>
  <c r="X4" i="25"/>
  <c r="H4" i="25"/>
  <c r="X8" i="25"/>
  <c r="H8" i="25"/>
  <c r="Y7" i="25"/>
  <c r="I7" i="25"/>
  <c r="D8" i="24"/>
  <c r="T8" i="24"/>
  <c r="H7" i="24"/>
  <c r="X7" i="24"/>
  <c r="X8" i="24"/>
  <c r="H8" i="24"/>
  <c r="H5" i="24"/>
  <c r="X5" i="24"/>
  <c r="C7" i="24"/>
  <c r="S7" i="24"/>
  <c r="I4" i="24"/>
  <c r="Y4" i="24"/>
  <c r="G7" i="24"/>
  <c r="W7" i="24" s="1"/>
  <c r="V8" i="24"/>
  <c r="F8" i="24"/>
  <c r="U8" i="24"/>
  <c r="E8" i="24"/>
  <c r="G9" i="24"/>
  <c r="W9" i="24"/>
  <c r="Y7" i="24"/>
  <c r="I7" i="24"/>
  <c r="H9" i="24"/>
  <c r="X9" i="24"/>
  <c r="C7" i="18"/>
  <c r="F5" i="24"/>
  <c r="V5" i="24"/>
  <c r="T9" i="24"/>
  <c r="D9" i="24"/>
  <c r="V4" i="24"/>
  <c r="F4" i="24"/>
  <c r="U4" i="24"/>
  <c r="E4" i="24"/>
  <c r="G5" i="24"/>
  <c r="W5" i="24"/>
  <c r="C9" i="24"/>
  <c r="S9" i="24"/>
  <c r="D4" i="24"/>
  <c r="T4" i="24"/>
  <c r="Y8" i="19"/>
  <c r="E9" i="24"/>
  <c r="U9" i="24"/>
  <c r="C6" i="24"/>
  <c r="S6" i="24"/>
  <c r="D6" i="24"/>
  <c r="T6" i="24"/>
  <c r="W6" i="24"/>
  <c r="G6" i="24"/>
  <c r="F7" i="24"/>
  <c r="V7" i="24"/>
  <c r="C8" i="24"/>
  <c r="S8" i="24"/>
  <c r="E5" i="24"/>
  <c r="U5" i="24"/>
  <c r="F9" i="24"/>
  <c r="V9" i="24"/>
  <c r="E7" i="24"/>
  <c r="U7" i="24"/>
  <c r="V6" i="24"/>
  <c r="F6" i="24"/>
  <c r="C4" i="24"/>
  <c r="S4" i="24"/>
  <c r="Y5" i="24"/>
  <c r="I5" i="24"/>
  <c r="C9" i="18"/>
  <c r="Y4" i="19"/>
  <c r="H4" i="24"/>
  <c r="X4" i="24"/>
  <c r="C5" i="24"/>
  <c r="S5" i="24"/>
  <c r="W8" i="24"/>
  <c r="G8" i="24"/>
  <c r="H6" i="24"/>
  <c r="X6" i="24"/>
  <c r="W4" i="17"/>
  <c r="Y9" i="24"/>
  <c r="I9" i="24"/>
  <c r="I8" i="24"/>
  <c r="Y8" i="24"/>
  <c r="D7" i="24"/>
  <c r="T7" i="24" s="1"/>
  <c r="W4" i="23"/>
  <c r="G4" i="23"/>
  <c r="W6" i="23"/>
  <c r="G6" i="23"/>
  <c r="D7" i="23"/>
  <c r="T7" i="23"/>
  <c r="G9" i="23"/>
  <c r="W9" i="23"/>
  <c r="I9" i="23"/>
  <c r="Y9" i="23"/>
  <c r="V8" i="23"/>
  <c r="F8" i="23"/>
  <c r="Y7" i="23"/>
  <c r="I7" i="23"/>
  <c r="G5" i="23"/>
  <c r="W5" i="23"/>
  <c r="S9" i="19"/>
  <c r="Y5" i="23"/>
  <c r="I5" i="23"/>
  <c r="G7" i="23"/>
  <c r="W7" i="23"/>
  <c r="U8" i="23"/>
  <c r="E8" i="23"/>
  <c r="H7" i="23"/>
  <c r="X7" i="23"/>
  <c r="I6" i="23"/>
  <c r="Y6" i="23"/>
  <c r="S9" i="23"/>
  <c r="C9" i="23"/>
  <c r="U5" i="18"/>
  <c r="H9" i="23"/>
  <c r="X9" i="23"/>
  <c r="V6" i="23"/>
  <c r="F6" i="23"/>
  <c r="U4" i="23"/>
  <c r="E4" i="23"/>
  <c r="C6" i="23"/>
  <c r="S6" i="23"/>
  <c r="U6" i="23"/>
  <c r="E6" i="23"/>
  <c r="H8" i="23"/>
  <c r="X8" i="23"/>
  <c r="C5" i="23"/>
  <c r="S5" i="23" s="1"/>
  <c r="D4" i="23"/>
  <c r="T4" i="23"/>
  <c r="F5" i="23"/>
  <c r="V5" i="23"/>
  <c r="D8" i="23"/>
  <c r="T8" i="23"/>
  <c r="F9" i="23"/>
  <c r="V9" i="23"/>
  <c r="H5" i="23"/>
  <c r="X5" i="23"/>
  <c r="C4" i="23"/>
  <c r="S4" i="23"/>
  <c r="E7" i="23"/>
  <c r="U7" i="23"/>
  <c r="F7" i="23"/>
  <c r="V7" i="23"/>
  <c r="H6" i="23"/>
  <c r="X6" i="23"/>
  <c r="I8" i="23"/>
  <c r="Y8" i="23"/>
  <c r="D5" i="23"/>
  <c r="T5" i="23" s="1"/>
  <c r="H4" i="23"/>
  <c r="X4" i="23"/>
  <c r="D9" i="23"/>
  <c r="T9" i="23"/>
  <c r="E9" i="23"/>
  <c r="U9" i="23"/>
  <c r="V4" i="23"/>
  <c r="F4" i="23"/>
  <c r="W8" i="23"/>
  <c r="G8" i="23"/>
  <c r="I4" i="23"/>
  <c r="Y4" i="23"/>
  <c r="S7" i="23"/>
  <c r="C7" i="23"/>
  <c r="E5" i="23"/>
  <c r="U5" i="23"/>
  <c r="D6" i="23"/>
  <c r="T6" i="23"/>
  <c r="F9" i="19"/>
  <c r="V9" i="19" s="1"/>
  <c r="V8" i="20"/>
  <c r="Y5" i="22"/>
  <c r="I5" i="22"/>
  <c r="S9" i="22"/>
  <c r="C9" i="22"/>
  <c r="C6" i="22"/>
  <c r="S6" i="22"/>
  <c r="V4" i="22"/>
  <c r="F4" i="22"/>
  <c r="D4" i="22"/>
  <c r="T4" i="22"/>
  <c r="C5" i="22"/>
  <c r="S5" i="22"/>
  <c r="G7" i="22"/>
  <c r="W7" i="22" s="1"/>
  <c r="S7" i="22"/>
  <c r="C7" i="22"/>
  <c r="I8" i="22"/>
  <c r="Y8" i="22"/>
  <c r="E8" i="22"/>
  <c r="U8" i="22"/>
  <c r="U6" i="22"/>
  <c r="E6" i="22"/>
  <c r="X6" i="19"/>
  <c r="G8" i="22"/>
  <c r="W8" i="22"/>
  <c r="F9" i="22"/>
  <c r="V9" i="22"/>
  <c r="I4" i="22"/>
  <c r="Y4" i="22"/>
  <c r="U4" i="22"/>
  <c r="E4" i="22"/>
  <c r="G9" i="22"/>
  <c r="W9" i="22"/>
  <c r="W4" i="22"/>
  <c r="G4" i="22"/>
  <c r="E9" i="22"/>
  <c r="U9" i="22"/>
  <c r="H7" i="22"/>
  <c r="X7" i="22" s="1"/>
  <c r="G5" i="22"/>
  <c r="W5" i="22"/>
  <c r="S7" i="16"/>
  <c r="W7" i="21"/>
  <c r="E5" i="22"/>
  <c r="U5" i="22"/>
  <c r="W6" i="22"/>
  <c r="G6" i="22"/>
  <c r="F7" i="22"/>
  <c r="V7" i="22"/>
  <c r="F5" i="22"/>
  <c r="V5" i="22"/>
  <c r="T9" i="22"/>
  <c r="D9" i="22"/>
  <c r="D8" i="22"/>
  <c r="T8" i="22"/>
  <c r="E7" i="22"/>
  <c r="U7" i="22"/>
  <c r="H4" i="22"/>
  <c r="X4" i="22"/>
  <c r="Y9" i="22"/>
  <c r="I9" i="22"/>
  <c r="H8" i="22"/>
  <c r="X8" i="22"/>
  <c r="D7" i="22"/>
  <c r="T7" i="22"/>
  <c r="X6" i="22"/>
  <c r="H6" i="22"/>
  <c r="H8" i="17"/>
  <c r="H8" i="18"/>
  <c r="W4" i="21"/>
  <c r="G4" i="21"/>
  <c r="I5" i="21"/>
  <c r="Y5" i="21"/>
  <c r="E9" i="21"/>
  <c r="U9" i="21"/>
  <c r="G5" i="21"/>
  <c r="W5" i="21"/>
  <c r="G9" i="21"/>
  <c r="W9" i="21"/>
  <c r="S8" i="20"/>
  <c r="S5" i="21"/>
  <c r="C5" i="21"/>
  <c r="X8" i="21"/>
  <c r="H8" i="21"/>
  <c r="F9" i="21"/>
  <c r="V9" i="21"/>
  <c r="Y7" i="21"/>
  <c r="I7" i="21"/>
  <c r="D8" i="21"/>
  <c r="T8" i="21"/>
  <c r="I6" i="21"/>
  <c r="Y6" i="21"/>
  <c r="D6" i="21"/>
  <c r="T6" i="21"/>
  <c r="E5" i="21"/>
  <c r="U5" i="21"/>
  <c r="H5" i="21"/>
  <c r="X5" i="21"/>
  <c r="W9" i="18"/>
  <c r="X4" i="21"/>
  <c r="H4" i="21"/>
  <c r="C6" i="21"/>
  <c r="S6" i="21"/>
  <c r="I4" i="21"/>
  <c r="Y4" i="21"/>
  <c r="V5" i="21"/>
  <c r="F5" i="21"/>
  <c r="U8" i="21"/>
  <c r="E8" i="21"/>
  <c r="V6" i="21"/>
  <c r="F6" i="21"/>
  <c r="H9" i="21"/>
  <c r="X9" i="21"/>
  <c r="C8" i="21"/>
  <c r="S8" i="21"/>
  <c r="F7" i="21"/>
  <c r="V7" i="21"/>
  <c r="E6" i="20"/>
  <c r="T9" i="21"/>
  <c r="D9" i="21"/>
  <c r="U4" i="21"/>
  <c r="E4" i="21"/>
  <c r="D4" i="21"/>
  <c r="T4" i="21"/>
  <c r="C4" i="21"/>
  <c r="S4" i="21"/>
  <c r="E7" i="21"/>
  <c r="U7" i="21"/>
  <c r="I9" i="21"/>
  <c r="Y9" i="21"/>
  <c r="T7" i="21"/>
  <c r="D7" i="21"/>
  <c r="V4" i="21"/>
  <c r="F4" i="21"/>
  <c r="I8" i="21"/>
  <c r="Y8" i="21"/>
  <c r="X6" i="21"/>
  <c r="H6" i="21"/>
  <c r="V8" i="21"/>
  <c r="F8" i="21"/>
  <c r="E6" i="17"/>
  <c r="Y9" i="20"/>
  <c r="I9" i="20"/>
  <c r="G6" i="20"/>
  <c r="W6" i="20"/>
  <c r="U8" i="20"/>
  <c r="E8" i="20"/>
  <c r="G9" i="20"/>
  <c r="W9" i="20"/>
  <c r="U7" i="20"/>
  <c r="E7" i="20"/>
  <c r="Y5" i="20"/>
  <c r="I5" i="20"/>
  <c r="U4" i="20"/>
  <c r="E4" i="20"/>
  <c r="G5" i="20"/>
  <c r="W5" i="20"/>
  <c r="H6" i="20"/>
  <c r="X6" i="20"/>
  <c r="H9" i="20"/>
  <c r="X9" i="20"/>
  <c r="C9" i="20"/>
  <c r="S9" i="20"/>
  <c r="V6" i="20"/>
  <c r="F6" i="20"/>
  <c r="H5" i="20"/>
  <c r="X5" i="20"/>
  <c r="D4" i="20"/>
  <c r="T4" i="20"/>
  <c r="U9" i="20"/>
  <c r="E9" i="20"/>
  <c r="F9" i="17"/>
  <c r="E6" i="18"/>
  <c r="C7" i="20"/>
  <c r="S7" i="20"/>
  <c r="C6" i="20"/>
  <c r="S6" i="20"/>
  <c r="E5" i="20"/>
  <c r="U5" i="20" s="1"/>
  <c r="D6" i="20"/>
  <c r="T6" i="20"/>
  <c r="G7" i="20"/>
  <c r="W7" i="20"/>
  <c r="D5" i="20"/>
  <c r="T5" i="20" s="1"/>
  <c r="Y7" i="20"/>
  <c r="I7" i="20"/>
  <c r="X8" i="20"/>
  <c r="H8" i="20"/>
  <c r="F7" i="20"/>
  <c r="V7" i="20"/>
  <c r="D8" i="20"/>
  <c r="T8" i="20"/>
  <c r="F9" i="20"/>
  <c r="V9" i="20"/>
  <c r="C5" i="20"/>
  <c r="S5" i="20"/>
  <c r="T9" i="20"/>
  <c r="D9" i="20"/>
  <c r="D5" i="16"/>
  <c r="D5" i="19"/>
  <c r="T5" i="19"/>
  <c r="U8" i="19"/>
  <c r="E8" i="19"/>
  <c r="V6" i="19"/>
  <c r="F6" i="19"/>
  <c r="T6" i="18"/>
  <c r="G8" i="19"/>
  <c r="W8" i="19" s="1"/>
  <c r="H4" i="19"/>
  <c r="X4" i="19"/>
  <c r="U4" i="19"/>
  <c r="E4" i="19"/>
  <c r="V8" i="19"/>
  <c r="F8" i="19"/>
  <c r="F5" i="19"/>
  <c r="V5" i="19"/>
  <c r="V4" i="19"/>
  <c r="F4" i="19"/>
  <c r="G4" i="19"/>
  <c r="W4" i="19"/>
  <c r="D9" i="19"/>
  <c r="T9" i="19" s="1"/>
  <c r="D6" i="19"/>
  <c r="T6" i="19"/>
  <c r="G6" i="19"/>
  <c r="W6" i="19"/>
  <c r="I6" i="19"/>
  <c r="Y6" i="19"/>
  <c r="H5" i="19"/>
  <c r="X5" i="19"/>
  <c r="Y9" i="19"/>
  <c r="I9" i="19"/>
  <c r="H7" i="19"/>
  <c r="X7" i="19"/>
  <c r="C8" i="19"/>
  <c r="S8" i="19"/>
  <c r="V9" i="16"/>
  <c r="C6" i="19"/>
  <c r="S6" i="19"/>
  <c r="I5" i="19"/>
  <c r="Y5" i="19"/>
  <c r="G9" i="19"/>
  <c r="W9" i="19"/>
  <c r="S7" i="19"/>
  <c r="C7" i="19"/>
  <c r="C4" i="19"/>
  <c r="S4" i="19"/>
  <c r="H8" i="19"/>
  <c r="X8" i="19"/>
  <c r="S6" i="16"/>
  <c r="W5" i="18"/>
  <c r="E7" i="19"/>
  <c r="U7" i="19"/>
  <c r="D8" i="19"/>
  <c r="T8" i="19"/>
  <c r="G5" i="19"/>
  <c r="W5" i="19"/>
  <c r="E9" i="19"/>
  <c r="U9" i="19" s="1"/>
  <c r="F7" i="19"/>
  <c r="V7" i="19"/>
  <c r="E5" i="19"/>
  <c r="U5" i="19"/>
  <c r="Y7" i="19"/>
  <c r="I7" i="19"/>
  <c r="W6" i="18"/>
  <c r="G6" i="18"/>
  <c r="C4" i="18"/>
  <c r="S4" i="18"/>
  <c r="X6" i="18"/>
  <c r="H6" i="18"/>
  <c r="V8" i="18"/>
  <c r="F8" i="18"/>
  <c r="H7" i="18"/>
  <c r="X7" i="18"/>
  <c r="T9" i="18"/>
  <c r="D9" i="18"/>
  <c r="F7" i="18"/>
  <c r="V7" i="18"/>
  <c r="W4" i="18"/>
  <c r="G4" i="18"/>
  <c r="C6" i="18"/>
  <c r="S6" i="18"/>
  <c r="H5" i="18"/>
  <c r="X5" i="18"/>
  <c r="F5" i="18"/>
  <c r="V5" i="18"/>
  <c r="I8" i="18"/>
  <c r="Y8" i="18"/>
  <c r="U8" i="18"/>
  <c r="E8" i="18"/>
  <c r="V4" i="18"/>
  <c r="F4" i="18"/>
  <c r="T5" i="18"/>
  <c r="D5" i="18"/>
  <c r="I4" i="18"/>
  <c r="Y4" i="18"/>
  <c r="H9" i="18"/>
  <c r="X9" i="18"/>
  <c r="U4" i="18"/>
  <c r="E4" i="18"/>
  <c r="I6" i="18"/>
  <c r="Y6" i="18" s="1"/>
  <c r="W8" i="18"/>
  <c r="G8" i="18"/>
  <c r="V6" i="18"/>
  <c r="F6" i="18"/>
  <c r="T7" i="18"/>
  <c r="D7" i="18"/>
  <c r="D4" i="18"/>
  <c r="T4" i="18"/>
  <c r="D8" i="18"/>
  <c r="T8" i="18"/>
  <c r="X4" i="18"/>
  <c r="H4" i="18"/>
  <c r="C8" i="18"/>
  <c r="S8" i="18"/>
  <c r="Y9" i="18"/>
  <c r="I9" i="18"/>
  <c r="S5" i="18"/>
  <c r="C5" i="18"/>
  <c r="G7" i="18"/>
  <c r="W7" i="18"/>
  <c r="E7" i="18"/>
  <c r="U7" i="18"/>
  <c r="Y5" i="18"/>
  <c r="I5" i="18"/>
  <c r="Y7" i="18"/>
  <c r="I7" i="18"/>
  <c r="F9" i="18"/>
  <c r="V9" i="18"/>
  <c r="C4" i="17"/>
  <c r="S4" i="17"/>
  <c r="H5" i="17"/>
  <c r="X5" i="17"/>
  <c r="V4" i="17"/>
  <c r="F4" i="17"/>
  <c r="S5" i="17"/>
  <c r="C5" i="17"/>
  <c r="E9" i="17"/>
  <c r="U9" i="17"/>
  <c r="W8" i="17"/>
  <c r="G8" i="17"/>
  <c r="G7" i="17"/>
  <c r="W7" i="17"/>
  <c r="V6" i="17"/>
  <c r="F6" i="17"/>
  <c r="E5" i="17"/>
  <c r="U5" i="17"/>
  <c r="Y5" i="17"/>
  <c r="I5" i="17"/>
  <c r="I8" i="17"/>
  <c r="Y8" i="17"/>
  <c r="S7" i="17"/>
  <c r="C7" i="17"/>
  <c r="W6" i="17"/>
  <c r="G6" i="17"/>
  <c r="C6" i="17"/>
  <c r="S6" i="17"/>
  <c r="C8" i="17"/>
  <c r="S8" i="17"/>
  <c r="H4" i="16"/>
  <c r="I4" i="17"/>
  <c r="Y4" i="17"/>
  <c r="F7" i="17"/>
  <c r="V7" i="17"/>
  <c r="U8" i="17"/>
  <c r="E8" i="17"/>
  <c r="X4" i="17"/>
  <c r="H4" i="17"/>
  <c r="I6" i="17"/>
  <c r="Y6" i="17"/>
  <c r="Y7" i="17"/>
  <c r="I7" i="17"/>
  <c r="X6" i="17"/>
  <c r="H6" i="17"/>
  <c r="E4" i="17"/>
  <c r="U4" i="17"/>
  <c r="V8" i="17"/>
  <c r="F8" i="17"/>
  <c r="T9" i="17"/>
  <c r="D9" i="17"/>
  <c r="D8" i="17"/>
  <c r="T8" i="17"/>
  <c r="E7" i="17"/>
  <c r="U7" i="17" s="1"/>
  <c r="H9" i="17"/>
  <c r="X9" i="17"/>
  <c r="H7" i="17"/>
  <c r="X7" i="17"/>
  <c r="G5" i="17"/>
  <c r="W5" i="17" s="1"/>
  <c r="Y9" i="17"/>
  <c r="I9" i="17"/>
  <c r="T5" i="17"/>
  <c r="D5" i="17"/>
  <c r="D4" i="17"/>
  <c r="T4" i="17"/>
  <c r="G9" i="17"/>
  <c r="W9" i="17"/>
  <c r="Y5" i="16"/>
  <c r="I5" i="16"/>
  <c r="G9" i="16"/>
  <c r="W9" i="16"/>
  <c r="H9" i="16"/>
  <c r="X9" i="16"/>
  <c r="C4" i="16"/>
  <c r="S4" i="16"/>
  <c r="S9" i="16"/>
  <c r="C9" i="16"/>
  <c r="G7" i="16"/>
  <c r="W7" i="16"/>
  <c r="G5" i="16"/>
  <c r="W5" i="16"/>
  <c r="D4" i="16"/>
  <c r="T4" i="16"/>
  <c r="E7" i="16"/>
  <c r="U7" i="16"/>
  <c r="V8" i="16"/>
  <c r="F8" i="16"/>
  <c r="F5" i="16"/>
  <c r="V5" i="16"/>
  <c r="C8" i="16"/>
  <c r="S8" i="16"/>
  <c r="I8" i="16"/>
  <c r="Y8" i="16"/>
  <c r="F7" i="16"/>
  <c r="V7" i="16"/>
  <c r="W6" i="16"/>
  <c r="G6" i="16"/>
  <c r="X6" i="16"/>
  <c r="H6" i="16"/>
  <c r="I6" i="16"/>
  <c r="Y6" i="16"/>
  <c r="D8" i="16"/>
  <c r="T8" i="16"/>
  <c r="I4" i="16"/>
  <c r="Y4" i="16"/>
  <c r="D7" i="16"/>
  <c r="T7" i="16"/>
  <c r="V4" i="16"/>
  <c r="F4" i="16"/>
  <c r="W8" i="16"/>
  <c r="G8" i="16"/>
  <c r="T9" i="16"/>
  <c r="D9" i="16"/>
  <c r="H8" i="16"/>
  <c r="X8" i="16" s="1"/>
  <c r="E8" i="16"/>
  <c r="U8" i="16"/>
  <c r="I7" i="16"/>
  <c r="Y7" i="16"/>
  <c r="V6" i="16"/>
  <c r="F6" i="16"/>
  <c r="S5" i="16"/>
  <c r="C5" i="16"/>
  <c r="U4" i="16"/>
  <c r="E4" i="16"/>
  <c r="H7" i="16"/>
  <c r="X7" i="16"/>
  <c r="I9" i="16"/>
  <c r="Y9" i="16"/>
  <c r="W4" i="16"/>
  <c r="G4" i="16"/>
  <c r="T8" i="1"/>
  <c r="D8" i="1"/>
  <c r="C9" i="1"/>
  <c r="S9" i="1"/>
  <c r="I9" i="1"/>
  <c r="Y9" i="1"/>
  <c r="T5" i="1"/>
  <c r="D5" i="1"/>
  <c r="X8" i="1"/>
  <c r="H8" i="1"/>
  <c r="W5" i="1"/>
  <c r="G5" i="1"/>
  <c r="V5" i="1"/>
  <c r="F5" i="1"/>
  <c r="V6" i="1"/>
  <c r="F6" i="1"/>
  <c r="E9" i="1"/>
  <c r="U9" i="1"/>
  <c r="E5" i="1"/>
  <c r="U5" i="1"/>
  <c r="H5" i="1"/>
  <c r="X5" i="1"/>
  <c r="Y8" i="1"/>
  <c r="I8" i="1"/>
  <c r="I4" i="1"/>
  <c r="Y4" i="1"/>
  <c r="H4" i="1"/>
  <c r="X4" i="1" s="1"/>
  <c r="F8" i="1"/>
  <c r="V8" i="1"/>
  <c r="F9" i="1"/>
  <c r="V9" i="1"/>
  <c r="Y7" i="1"/>
  <c r="I7" i="1"/>
  <c r="C4" i="1"/>
  <c r="S4" i="1"/>
  <c r="U7" i="1"/>
  <c r="E7" i="1"/>
  <c r="D9" i="1"/>
  <c r="T9" i="1"/>
  <c r="C8" i="1"/>
  <c r="S8" i="1"/>
  <c r="G6" i="1"/>
  <c r="W6" i="1"/>
  <c r="F7" i="1"/>
  <c r="V7" i="1"/>
  <c r="S6" i="1"/>
  <c r="C6" i="1"/>
  <c r="E8" i="1"/>
  <c r="U8" i="1"/>
  <c r="G7" i="1"/>
  <c r="W7" i="1"/>
  <c r="G8" i="1"/>
  <c r="W8" i="1"/>
  <c r="I5" i="1"/>
  <c r="Y5" i="1"/>
  <c r="H6" i="1"/>
  <c r="X6" i="1"/>
  <c r="H7" i="1"/>
  <c r="X7" i="1"/>
  <c r="T4" i="1"/>
  <c r="D4" i="1"/>
  <c r="S5" i="1"/>
  <c r="C5" i="1"/>
  <c r="U4" i="1"/>
  <c r="E4" i="1"/>
  <c r="D6" i="1"/>
  <c r="T6" i="1" s="1"/>
  <c r="I6" i="1"/>
  <c r="Y6" i="1"/>
  <c r="T7" i="1"/>
  <c r="D7" i="1"/>
  <c r="W9" i="1"/>
  <c r="G9" i="1"/>
  <c r="AJ6" i="1"/>
  <c r="AI6" i="1"/>
  <c r="E6" i="1"/>
  <c r="U6" i="1"/>
  <c r="G4" i="1"/>
  <c r="W4" i="1"/>
  <c r="X9" i="1"/>
  <c r="H9" i="1"/>
  <c r="F4" i="1"/>
  <c r="V4" i="1"/>
  <c r="C7" i="1"/>
  <c r="S7" i="1"/>
  <c r="AJ4" i="27" l="1"/>
  <c r="AI4" i="27"/>
  <c r="AI4" i="26"/>
  <c r="AJ5" i="26"/>
  <c r="AI5" i="26"/>
  <c r="AJ4" i="25"/>
  <c r="AI4" i="25"/>
  <c r="AJ4" i="24"/>
  <c r="AI4" i="24"/>
  <c r="AJ4" i="23"/>
  <c r="AI4" i="23"/>
  <c r="AJ4" i="22"/>
  <c r="AI4" i="22"/>
  <c r="AJ4" i="21"/>
  <c r="AI4" i="21"/>
  <c r="AJ4" i="20"/>
  <c r="AI4" i="20"/>
  <c r="AJ4" i="19"/>
  <c r="AI4" i="19"/>
  <c r="AJ4" i="18"/>
  <c r="AI4" i="18"/>
  <c r="AJ4" i="17"/>
  <c r="AI4" i="17"/>
  <c r="AJ4" i="16"/>
  <c r="AI4" i="16"/>
  <c r="AJ7" i="1"/>
  <c r="AI7" i="1"/>
  <c r="AG4" i="27" l="1"/>
  <c r="AC9" i="27"/>
  <c r="AJ5" i="27"/>
  <c r="AI5" i="27"/>
  <c r="AG5" i="26"/>
  <c r="AJ6" i="26"/>
  <c r="AI6" i="26"/>
  <c r="AG4" i="25"/>
  <c r="AC9" i="25"/>
  <c r="AJ5" i="25"/>
  <c r="AI5" i="25"/>
  <c r="AG4" i="24"/>
  <c r="AB9" i="24"/>
  <c r="AJ5" i="24"/>
  <c r="AI5" i="24"/>
  <c r="AG5" i="24" s="1"/>
  <c r="AC9" i="23"/>
  <c r="AG4" i="23"/>
  <c r="AJ5" i="23"/>
  <c r="AI5" i="23"/>
  <c r="AC9" i="22"/>
  <c r="AG4" i="22"/>
  <c r="AJ5" i="22"/>
  <c r="AI5" i="22"/>
  <c r="AG5" i="22" s="1"/>
  <c r="AB9" i="21"/>
  <c r="AG4" i="21"/>
  <c r="AJ5" i="21"/>
  <c r="AI5" i="21"/>
  <c r="AG4" i="20"/>
  <c r="AC9" i="20"/>
  <c r="AJ5" i="20"/>
  <c r="AI5" i="20"/>
  <c r="AG4" i="19"/>
  <c r="AB9" i="19"/>
  <c r="AJ5" i="19"/>
  <c r="AI5" i="19"/>
  <c r="AC9" i="18"/>
  <c r="AG4" i="18"/>
  <c r="AJ5" i="18"/>
  <c r="AI5" i="18"/>
  <c r="AG8" i="17"/>
  <c r="AG4" i="17"/>
  <c r="AJ5" i="17"/>
  <c r="AI5" i="17"/>
  <c r="AC9" i="16"/>
  <c r="AG4" i="16"/>
  <c r="AJ5" i="16"/>
  <c r="AI5" i="16"/>
  <c r="AI8" i="1"/>
  <c r="AJ8" i="1"/>
  <c r="AJ6" i="27" l="1"/>
  <c r="AI6" i="27"/>
  <c r="AG5" i="27"/>
  <c r="AJ7" i="26"/>
  <c r="AI7" i="26"/>
  <c r="AG6" i="26"/>
  <c r="AG5" i="25"/>
  <c r="AJ6" i="25"/>
  <c r="AI6" i="25"/>
  <c r="AJ6" i="24"/>
  <c r="AI6" i="24"/>
  <c r="AJ6" i="23"/>
  <c r="AI6" i="23"/>
  <c r="AJ6" i="22"/>
  <c r="AI6" i="22"/>
  <c r="AG6" i="22" s="1"/>
  <c r="AJ6" i="21"/>
  <c r="AI6" i="21"/>
  <c r="AG5" i="21"/>
  <c r="AI6" i="20"/>
  <c r="AG6" i="20" s="1"/>
  <c r="AJ6" i="20"/>
  <c r="AJ6" i="19"/>
  <c r="AI6" i="19"/>
  <c r="AG5" i="19"/>
  <c r="AG5" i="18"/>
  <c r="AJ6" i="18"/>
  <c r="AI6" i="18"/>
  <c r="AJ6" i="17"/>
  <c r="AI6" i="17"/>
  <c r="AG6" i="17" s="1"/>
  <c r="AG5" i="16"/>
  <c r="AJ6" i="16"/>
  <c r="AI6" i="16"/>
  <c r="AG6" i="16" s="1"/>
  <c r="AI9" i="1"/>
  <c r="AJ9" i="1"/>
  <c r="AJ7" i="27" l="1"/>
  <c r="AI7" i="27"/>
  <c r="AG6" i="27"/>
  <c r="AJ8" i="26"/>
  <c r="AI8" i="26"/>
  <c r="AG6" i="25"/>
  <c r="AJ7" i="25"/>
  <c r="AI7" i="25"/>
  <c r="AJ7" i="24"/>
  <c r="AI7" i="24"/>
  <c r="AJ7" i="23"/>
  <c r="AI7" i="23"/>
  <c r="AG5" i="23" s="1"/>
  <c r="AJ7" i="22"/>
  <c r="AI7" i="22"/>
  <c r="AG6" i="21"/>
  <c r="AJ7" i="21"/>
  <c r="AI7" i="21"/>
  <c r="AJ7" i="20"/>
  <c r="AI7" i="20"/>
  <c r="AJ7" i="19"/>
  <c r="AI7" i="19"/>
  <c r="AG6" i="19"/>
  <c r="AJ7" i="18"/>
  <c r="AI7" i="18"/>
  <c r="AJ7" i="17"/>
  <c r="AI7" i="17"/>
  <c r="AJ7" i="16"/>
  <c r="AI7" i="16"/>
  <c r="AJ10" i="1"/>
  <c r="AI10" i="1"/>
  <c r="AJ8" i="27" l="1"/>
  <c r="AI8" i="27"/>
  <c r="AJ9" i="26"/>
  <c r="AI9" i="26"/>
  <c r="AJ8" i="25"/>
  <c r="AI8" i="25"/>
  <c r="AJ8" i="24"/>
  <c r="AI8" i="24"/>
  <c r="AJ8" i="23"/>
  <c r="AI8" i="23"/>
  <c r="AG6" i="23" s="1"/>
  <c r="AJ8" i="22"/>
  <c r="AI8" i="22"/>
  <c r="AG8" i="22" s="1"/>
  <c r="AJ8" i="21"/>
  <c r="AI8" i="21"/>
  <c r="AJ8" i="20"/>
  <c r="AI8" i="20"/>
  <c r="AJ8" i="19"/>
  <c r="AI8" i="19"/>
  <c r="AJ8" i="18"/>
  <c r="AI8" i="18"/>
  <c r="AJ8" i="17"/>
  <c r="AI8" i="17"/>
  <c r="AJ8" i="16"/>
  <c r="AI8" i="16"/>
  <c r="AB8" i="16"/>
  <c r="AJ11" i="1"/>
  <c r="AI11" i="1"/>
  <c r="AJ9" i="27" l="1"/>
  <c r="AI9" i="27"/>
  <c r="AJ10" i="26"/>
  <c r="AI10" i="26"/>
  <c r="AJ9" i="25"/>
  <c r="AI9" i="25"/>
  <c r="AJ9" i="24"/>
  <c r="AI9" i="24"/>
  <c r="AJ9" i="23"/>
  <c r="AI9" i="23"/>
  <c r="AJ9" i="22"/>
  <c r="AI9" i="22"/>
  <c r="AJ9" i="21"/>
  <c r="AI9" i="21"/>
  <c r="AJ9" i="20"/>
  <c r="AI9" i="20"/>
  <c r="AJ9" i="19"/>
  <c r="AI9" i="19"/>
  <c r="AJ9" i="18"/>
  <c r="AI9" i="18"/>
  <c r="AJ9" i="17"/>
  <c r="AI9" i="17"/>
  <c r="AJ9" i="16"/>
  <c r="AI9" i="16"/>
  <c r="AJ12" i="1"/>
  <c r="AI12" i="1"/>
  <c r="AJ10" i="27" l="1"/>
  <c r="AI10" i="27"/>
  <c r="AJ11" i="26"/>
  <c r="AI11" i="26"/>
  <c r="AJ10" i="25"/>
  <c r="AI10" i="25"/>
  <c r="AJ10" i="24"/>
  <c r="AI10" i="24"/>
  <c r="AJ10" i="23"/>
  <c r="AI10" i="23"/>
  <c r="AJ10" i="22"/>
  <c r="AI10" i="22"/>
  <c r="AJ10" i="21"/>
  <c r="AI10" i="21"/>
  <c r="AJ10" i="20"/>
  <c r="AI10" i="20"/>
  <c r="AJ10" i="19"/>
  <c r="AI10" i="19"/>
  <c r="AJ10" i="18"/>
  <c r="AI10" i="18"/>
  <c r="AJ10" i="17"/>
  <c r="AI10" i="17"/>
  <c r="AJ10" i="16"/>
  <c r="AI10" i="16"/>
  <c r="AI13" i="1"/>
  <c r="AJ13" i="1"/>
  <c r="AJ11" i="27" l="1"/>
  <c r="AI11" i="27"/>
  <c r="AJ12" i="26"/>
  <c r="AI12" i="26"/>
  <c r="AJ11" i="25"/>
  <c r="AI11" i="25"/>
  <c r="AJ11" i="24"/>
  <c r="AI11" i="24"/>
  <c r="AJ11" i="23"/>
  <c r="AI11" i="23"/>
  <c r="AJ11" i="22"/>
  <c r="AI11" i="22"/>
  <c r="AJ11" i="21"/>
  <c r="AI11" i="21"/>
  <c r="AJ11" i="20"/>
  <c r="AI11" i="20"/>
  <c r="AJ11" i="19"/>
  <c r="AI11" i="19"/>
  <c r="AJ11" i="18"/>
  <c r="AI11" i="18"/>
  <c r="AJ11" i="17"/>
  <c r="AI11" i="17"/>
  <c r="AJ11" i="16"/>
  <c r="AI11" i="16"/>
  <c r="AJ14" i="1"/>
  <c r="AI14" i="1"/>
  <c r="AJ12" i="27" l="1"/>
  <c r="AI12" i="27"/>
  <c r="AJ13" i="26"/>
  <c r="AI13" i="26"/>
  <c r="AJ12" i="25"/>
  <c r="AI12" i="25"/>
  <c r="AJ12" i="24"/>
  <c r="AI12" i="24"/>
  <c r="AJ12" i="23"/>
  <c r="AI12" i="23"/>
  <c r="AJ12" i="22"/>
  <c r="AI12" i="22"/>
  <c r="AJ12" i="21"/>
  <c r="AI12" i="21"/>
  <c r="AJ12" i="20"/>
  <c r="AI12" i="20"/>
  <c r="AJ12" i="19"/>
  <c r="AI12" i="19"/>
  <c r="AJ12" i="18"/>
  <c r="AI12" i="18"/>
  <c r="AJ12" i="17"/>
  <c r="AI12" i="17"/>
  <c r="AJ12" i="16"/>
  <c r="AI12" i="16"/>
  <c r="AJ15" i="1"/>
  <c r="AI15" i="1"/>
  <c r="AJ13" i="27" l="1"/>
  <c r="AI13" i="27"/>
  <c r="AI14" i="26"/>
  <c r="AJ14" i="26"/>
  <c r="AJ13" i="25"/>
  <c r="AI13" i="25"/>
  <c r="AJ13" i="24"/>
  <c r="AI13" i="24"/>
  <c r="AJ13" i="23"/>
  <c r="AI13" i="23"/>
  <c r="AJ13" i="22"/>
  <c r="AI13" i="22"/>
  <c r="AJ13" i="21"/>
  <c r="AI13" i="21"/>
  <c r="AI13" i="20"/>
  <c r="AJ13" i="20"/>
  <c r="AJ13" i="19"/>
  <c r="AI13" i="19"/>
  <c r="AJ13" i="18"/>
  <c r="AI13" i="18"/>
  <c r="AJ13" i="17"/>
  <c r="AI13" i="17"/>
  <c r="AJ13" i="16"/>
  <c r="AI13" i="16"/>
  <c r="AJ16" i="1"/>
  <c r="AI16" i="1"/>
  <c r="AI14" i="27" l="1"/>
  <c r="AJ14" i="27"/>
  <c r="AJ15" i="26"/>
  <c r="AI15" i="26"/>
  <c r="AI14" i="25"/>
  <c r="AJ14" i="25"/>
  <c r="AI14" i="24"/>
  <c r="AJ14" i="24"/>
  <c r="AJ14" i="23"/>
  <c r="AI14" i="23"/>
  <c r="AI14" i="22"/>
  <c r="AJ14" i="22"/>
  <c r="AI14" i="21"/>
  <c r="AJ14" i="21"/>
  <c r="AJ14" i="20"/>
  <c r="AI14" i="20"/>
  <c r="AJ14" i="19"/>
  <c r="AI14" i="19"/>
  <c r="AI14" i="18"/>
  <c r="AJ14" i="18"/>
  <c r="AI14" i="17"/>
  <c r="AJ14" i="17"/>
  <c r="AI14" i="16"/>
  <c r="AJ14" i="16"/>
  <c r="AI17" i="1"/>
  <c r="AJ17" i="1"/>
  <c r="AJ15" i="27" l="1"/>
  <c r="AI15" i="27"/>
  <c r="AI16" i="26"/>
  <c r="AJ16" i="26"/>
  <c r="AI15" i="25"/>
  <c r="AJ15" i="25"/>
  <c r="AI15" i="24"/>
  <c r="AJ15" i="24"/>
  <c r="AI15" i="23"/>
  <c r="AJ15" i="23"/>
  <c r="AI15" i="22"/>
  <c r="AJ15" i="22"/>
  <c r="AJ15" i="21"/>
  <c r="AI15" i="21"/>
  <c r="AJ15" i="20"/>
  <c r="AI15" i="20"/>
  <c r="AI15" i="19"/>
  <c r="AJ15" i="19"/>
  <c r="AI15" i="18"/>
  <c r="AJ15" i="18"/>
  <c r="AJ15" i="17"/>
  <c r="AI15" i="17"/>
  <c r="AJ15" i="16"/>
  <c r="AI15" i="16"/>
  <c r="AJ18" i="1"/>
  <c r="AI18" i="1"/>
  <c r="AI16" i="27" l="1"/>
  <c r="AJ16" i="27"/>
  <c r="AJ17" i="26"/>
  <c r="AI17" i="26"/>
  <c r="AI16" i="25"/>
  <c r="AJ16" i="25"/>
  <c r="AI16" i="24"/>
  <c r="AJ16" i="24"/>
  <c r="AI16" i="23"/>
  <c r="AJ16" i="23"/>
  <c r="AI16" i="22"/>
  <c r="AJ16" i="22"/>
  <c r="AI16" i="21"/>
  <c r="AJ16" i="21"/>
  <c r="AI16" i="20"/>
  <c r="AJ16" i="20"/>
  <c r="AI16" i="19"/>
  <c r="AJ16" i="19"/>
  <c r="AI16" i="18"/>
  <c r="AJ16" i="18"/>
  <c r="AI16" i="17"/>
  <c r="AJ16" i="17"/>
  <c r="AI16" i="16"/>
  <c r="AJ16" i="16"/>
  <c r="AJ19" i="1"/>
  <c r="AI19" i="1"/>
  <c r="AJ17" i="27" l="1"/>
  <c r="AI17" i="27"/>
  <c r="AJ18" i="26"/>
  <c r="AI18" i="26"/>
  <c r="AJ17" i="25"/>
  <c r="AI17" i="25"/>
  <c r="AJ17" i="24"/>
  <c r="AI17" i="24"/>
  <c r="AJ17" i="23"/>
  <c r="AI17" i="23"/>
  <c r="AJ17" i="22"/>
  <c r="AI17" i="22"/>
  <c r="AJ17" i="21"/>
  <c r="AI17" i="21"/>
  <c r="AJ17" i="20"/>
  <c r="AI17" i="20"/>
  <c r="AJ17" i="19"/>
  <c r="AI17" i="19"/>
  <c r="AJ17" i="18"/>
  <c r="AI17" i="18"/>
  <c r="AJ17" i="17"/>
  <c r="AI17" i="17"/>
  <c r="AJ17" i="16"/>
  <c r="AI17" i="16"/>
  <c r="AJ20" i="1"/>
  <c r="AI20" i="1"/>
  <c r="AJ18" i="27" l="1"/>
  <c r="AI18" i="27"/>
  <c r="AJ19" i="26"/>
  <c r="AI19" i="26"/>
  <c r="AJ18" i="25"/>
  <c r="AI18" i="25"/>
  <c r="AJ18" i="24"/>
  <c r="AI18" i="24"/>
  <c r="AJ18" i="23"/>
  <c r="AI18" i="23"/>
  <c r="AJ18" i="22"/>
  <c r="AI18" i="22"/>
  <c r="AJ18" i="21"/>
  <c r="AI18" i="21"/>
  <c r="AJ18" i="20"/>
  <c r="AI18" i="20"/>
  <c r="AJ18" i="19"/>
  <c r="AI18" i="19"/>
  <c r="AJ18" i="18"/>
  <c r="AI18" i="18"/>
  <c r="AJ18" i="17"/>
  <c r="AI18" i="17"/>
  <c r="AJ18" i="16"/>
  <c r="AI18" i="16"/>
  <c r="AI21" i="1"/>
  <c r="AJ21" i="1"/>
  <c r="AJ19" i="27" l="1"/>
  <c r="AI19" i="27"/>
  <c r="AJ20" i="26"/>
  <c r="AI20" i="26"/>
  <c r="AJ19" i="25"/>
  <c r="AI19" i="25"/>
  <c r="AJ19" i="24"/>
  <c r="AI19" i="24"/>
  <c r="AJ19" i="23"/>
  <c r="AI19" i="23"/>
  <c r="AJ19" i="22"/>
  <c r="AI19" i="22"/>
  <c r="AJ19" i="21"/>
  <c r="AI19" i="21"/>
  <c r="AJ19" i="20"/>
  <c r="AI19" i="20"/>
  <c r="AJ19" i="19"/>
  <c r="AI19" i="19"/>
  <c r="AJ19" i="18"/>
  <c r="AI19" i="18"/>
  <c r="AJ19" i="17"/>
  <c r="AI19" i="17"/>
  <c r="AJ19" i="16"/>
  <c r="AI19" i="16"/>
  <c r="AJ22" i="1"/>
  <c r="AI22" i="1"/>
  <c r="AJ20" i="27" l="1"/>
  <c r="AI20" i="27"/>
  <c r="AJ21" i="26"/>
  <c r="AI21" i="26"/>
  <c r="AJ20" i="25"/>
  <c r="AI20" i="25"/>
  <c r="AJ20" i="24"/>
  <c r="AI20" i="24"/>
  <c r="AJ20" i="23"/>
  <c r="AI20" i="23"/>
  <c r="AJ20" i="22"/>
  <c r="AI20" i="22"/>
  <c r="AJ20" i="21"/>
  <c r="AI20" i="21"/>
  <c r="AJ20" i="20"/>
  <c r="AI20" i="20"/>
  <c r="AJ20" i="19"/>
  <c r="AI20" i="19"/>
  <c r="AJ20" i="18"/>
  <c r="AI20" i="18"/>
  <c r="AJ20" i="17"/>
  <c r="AI20" i="17"/>
  <c r="AJ20" i="16"/>
  <c r="AI20" i="16"/>
  <c r="AI23" i="1"/>
  <c r="AJ23" i="1"/>
  <c r="AJ21" i="27" l="1"/>
  <c r="AI21" i="27"/>
  <c r="AJ22" i="26"/>
  <c r="AI22" i="26"/>
  <c r="AJ21" i="25"/>
  <c r="AI21" i="25"/>
  <c r="AJ21" i="24"/>
  <c r="AI21" i="24"/>
  <c r="AJ21" i="23"/>
  <c r="AI21" i="23"/>
  <c r="AJ21" i="22"/>
  <c r="AI21" i="22"/>
  <c r="AJ21" i="21"/>
  <c r="AI21" i="21"/>
  <c r="AI21" i="20"/>
  <c r="AJ21" i="20"/>
  <c r="AJ21" i="19"/>
  <c r="AI21" i="19"/>
  <c r="AJ21" i="18"/>
  <c r="AI21" i="18"/>
  <c r="AJ21" i="17"/>
  <c r="AI21" i="17"/>
  <c r="AJ21" i="16"/>
  <c r="AI21" i="16"/>
  <c r="AJ24" i="1"/>
  <c r="AI24" i="1"/>
  <c r="AI22" i="27" l="1"/>
  <c r="AJ22" i="27"/>
  <c r="AJ23" i="26"/>
  <c r="AI23" i="26"/>
  <c r="AI22" i="25"/>
  <c r="AJ22" i="25"/>
  <c r="AI22" i="24"/>
  <c r="AJ22" i="24"/>
  <c r="AJ22" i="23"/>
  <c r="AI22" i="23"/>
  <c r="AI22" i="22"/>
  <c r="AJ22" i="22"/>
  <c r="AI22" i="21"/>
  <c r="AJ22" i="21"/>
  <c r="AI22" i="20"/>
  <c r="AJ22" i="20"/>
  <c r="AJ22" i="19"/>
  <c r="AI22" i="19"/>
  <c r="AJ22" i="18"/>
  <c r="AI22" i="18"/>
  <c r="AI22" i="17"/>
  <c r="AJ22" i="17"/>
  <c r="AI22" i="16"/>
  <c r="AJ22" i="16"/>
  <c r="AI25" i="1"/>
  <c r="AJ25" i="1"/>
  <c r="AJ23" i="27" l="1"/>
  <c r="AI23" i="27"/>
  <c r="AI24" i="26"/>
  <c r="AJ24" i="26"/>
  <c r="AI23" i="25"/>
  <c r="AJ23" i="25"/>
  <c r="AI23" i="24"/>
  <c r="AJ23" i="24"/>
  <c r="AI23" i="23"/>
  <c r="AJ23" i="23"/>
  <c r="AI23" i="22"/>
  <c r="AJ23" i="22"/>
  <c r="AJ23" i="21"/>
  <c r="AI23" i="21"/>
  <c r="AJ23" i="20"/>
  <c r="AI23" i="20"/>
  <c r="AJ23" i="19"/>
  <c r="AI23" i="19"/>
  <c r="AJ23" i="18"/>
  <c r="AI23" i="18"/>
  <c r="AJ23" i="17"/>
  <c r="AI23" i="17"/>
  <c r="AI23" i="16"/>
  <c r="AJ23" i="16"/>
  <c r="AJ26" i="1"/>
  <c r="AI26" i="1"/>
  <c r="AI24" i="27" l="1"/>
  <c r="AJ24" i="27"/>
  <c r="AJ25" i="26"/>
  <c r="AI25" i="26"/>
  <c r="AI24" i="25"/>
  <c r="AJ24" i="25"/>
  <c r="AI24" i="24"/>
  <c r="AJ24" i="24"/>
  <c r="AI24" i="23"/>
  <c r="AJ24" i="23"/>
  <c r="AI24" i="22"/>
  <c r="AJ24" i="22"/>
  <c r="AI24" i="21"/>
  <c r="AJ24" i="21"/>
  <c r="AI24" i="20"/>
  <c r="AJ24" i="20"/>
  <c r="AI24" i="19"/>
  <c r="AJ24" i="19"/>
  <c r="AI24" i="18"/>
  <c r="AJ24" i="18"/>
  <c r="AI24" i="17"/>
  <c r="AJ24" i="17"/>
  <c r="AI24" i="16"/>
  <c r="AJ24" i="16"/>
  <c r="AJ27" i="1"/>
  <c r="AI27" i="1"/>
  <c r="AJ25" i="27" l="1"/>
  <c r="AI25" i="27"/>
  <c r="AJ26" i="26"/>
  <c r="AI26" i="26"/>
  <c r="AJ25" i="25"/>
  <c r="AI25" i="25"/>
  <c r="AJ25" i="24"/>
  <c r="AI25" i="24"/>
  <c r="AJ25" i="23"/>
  <c r="AI25" i="23"/>
  <c r="AJ25" i="22"/>
  <c r="AI25" i="22"/>
  <c r="AJ25" i="21"/>
  <c r="AI25" i="21"/>
  <c r="AJ25" i="20"/>
  <c r="AI25" i="20"/>
  <c r="AJ25" i="19"/>
  <c r="AI25" i="19"/>
  <c r="AJ25" i="18"/>
  <c r="AI25" i="18"/>
  <c r="AJ25" i="17"/>
  <c r="AI25" i="17"/>
  <c r="AJ25" i="16"/>
  <c r="AI25" i="16"/>
  <c r="AJ28" i="1"/>
  <c r="AI28" i="1"/>
  <c r="AJ26" i="27" l="1"/>
  <c r="AI26" i="27"/>
  <c r="AJ27" i="26"/>
  <c r="AI27" i="26"/>
  <c r="AJ26" i="25"/>
  <c r="AI26" i="25"/>
  <c r="AJ26" i="24"/>
  <c r="AI26" i="24"/>
  <c r="AJ26" i="23"/>
  <c r="AI26" i="23"/>
  <c r="AJ26" i="22"/>
  <c r="AI26" i="22"/>
  <c r="AJ26" i="21"/>
  <c r="AI26" i="21"/>
  <c r="AJ26" i="20"/>
  <c r="AI26" i="20"/>
  <c r="AJ26" i="19"/>
  <c r="AI26" i="19"/>
  <c r="AJ26" i="18"/>
  <c r="AI26" i="18"/>
  <c r="AJ26" i="17"/>
  <c r="AI26" i="17"/>
  <c r="AJ26" i="16"/>
  <c r="AI26" i="16"/>
  <c r="AJ29" i="1"/>
  <c r="AI29" i="1"/>
  <c r="AJ27" i="27" l="1"/>
  <c r="AI27" i="27"/>
  <c r="AJ28" i="26"/>
  <c r="AI28" i="26"/>
  <c r="AJ27" i="25"/>
  <c r="AI27" i="25"/>
  <c r="AJ27" i="24"/>
  <c r="AI27" i="24"/>
  <c r="AJ27" i="23"/>
  <c r="AI27" i="23"/>
  <c r="AJ27" i="22"/>
  <c r="AI27" i="22"/>
  <c r="AJ27" i="21"/>
  <c r="AI27" i="21"/>
  <c r="AJ27" i="20"/>
  <c r="AI27" i="20"/>
  <c r="AJ27" i="19"/>
  <c r="AI27" i="19"/>
  <c r="AJ27" i="18"/>
  <c r="AI27" i="18"/>
  <c r="AJ27" i="17"/>
  <c r="AI27" i="17"/>
  <c r="AJ27" i="16"/>
  <c r="AI27" i="16"/>
  <c r="AJ30" i="1"/>
  <c r="AI30" i="1"/>
  <c r="AJ28" i="27" l="1"/>
  <c r="AI28" i="27"/>
  <c r="AJ29" i="26"/>
  <c r="AI29" i="26"/>
  <c r="AJ28" i="25"/>
  <c r="AI28" i="25"/>
  <c r="AJ28" i="24"/>
  <c r="AI28" i="24"/>
  <c r="AJ28" i="23"/>
  <c r="AI28" i="23"/>
  <c r="AJ28" i="22"/>
  <c r="AI28" i="22"/>
  <c r="AJ28" i="21"/>
  <c r="AI28" i="21"/>
  <c r="AJ28" i="20"/>
  <c r="AI28" i="20"/>
  <c r="AJ28" i="19"/>
  <c r="AI28" i="19"/>
  <c r="AJ28" i="18"/>
  <c r="AI28" i="18"/>
  <c r="AJ28" i="17"/>
  <c r="AI28" i="17"/>
  <c r="AJ28" i="16"/>
  <c r="AI28" i="16"/>
  <c r="AJ31" i="1"/>
  <c r="AI31" i="1"/>
  <c r="AJ29" i="27" l="1"/>
  <c r="AI29" i="27"/>
  <c r="AJ30" i="26"/>
  <c r="AI30" i="26"/>
  <c r="AJ29" i="25"/>
  <c r="AI29" i="25"/>
  <c r="AJ29" i="24"/>
  <c r="AI29" i="24"/>
  <c r="AJ29" i="23"/>
  <c r="AI29" i="23"/>
  <c r="AJ29" i="22"/>
  <c r="AI29" i="22"/>
  <c r="AJ29" i="21"/>
  <c r="AI29" i="21"/>
  <c r="AJ29" i="20"/>
  <c r="AI29" i="20"/>
  <c r="AJ29" i="19"/>
  <c r="AI29" i="19"/>
  <c r="AJ29" i="18"/>
  <c r="AI29" i="18"/>
  <c r="AJ29" i="17"/>
  <c r="AI29" i="17"/>
  <c r="AJ29" i="16"/>
  <c r="AI29" i="16"/>
  <c r="AJ32" i="1"/>
  <c r="AI32" i="1"/>
  <c r="AI30" i="27" l="1"/>
  <c r="AJ30" i="27"/>
  <c r="AI31" i="26"/>
  <c r="AJ31" i="26"/>
  <c r="AI30" i="25"/>
  <c r="AJ30" i="25"/>
  <c r="AI30" i="24"/>
  <c r="AJ30" i="24"/>
  <c r="AJ30" i="23"/>
  <c r="AI30" i="23"/>
  <c r="AI30" i="22"/>
  <c r="AJ30" i="22"/>
  <c r="AI30" i="21"/>
  <c r="AJ30" i="21"/>
  <c r="AJ30" i="20"/>
  <c r="AI30" i="20"/>
  <c r="AJ30" i="19"/>
  <c r="AI30" i="19"/>
  <c r="AI30" i="18"/>
  <c r="AJ30" i="18"/>
  <c r="AJ30" i="17"/>
  <c r="AI30" i="17"/>
  <c r="AJ30" i="16"/>
  <c r="AI30" i="16"/>
  <c r="AJ33" i="1"/>
  <c r="AI33" i="1"/>
  <c r="AI31" i="27" l="1"/>
  <c r="AJ31" i="27"/>
  <c r="AI32" i="26"/>
  <c r="AJ32" i="26"/>
  <c r="AI31" i="25"/>
  <c r="AJ31" i="25"/>
  <c r="AI31" i="24"/>
  <c r="AJ31" i="24"/>
  <c r="AI31" i="23"/>
  <c r="AJ31" i="23"/>
  <c r="AJ31" i="22"/>
  <c r="AI31" i="22"/>
  <c r="AI31" i="21"/>
  <c r="AJ31" i="21"/>
  <c r="AJ31" i="20"/>
  <c r="AI31" i="20"/>
  <c r="AI31" i="19"/>
  <c r="AJ31" i="19"/>
  <c r="AI31" i="18"/>
  <c r="AJ31" i="18"/>
  <c r="AJ31" i="17"/>
  <c r="AI31" i="17"/>
  <c r="AI31" i="16"/>
  <c r="AJ31" i="16"/>
  <c r="AJ34" i="1"/>
  <c r="AI34" i="1"/>
  <c r="AI32" i="27" l="1"/>
  <c r="AJ32" i="27"/>
  <c r="AJ33" i="26"/>
  <c r="AI33" i="26"/>
  <c r="AI32" i="25"/>
  <c r="AJ32" i="25"/>
  <c r="AI32" i="24"/>
  <c r="AJ32" i="24"/>
  <c r="AI32" i="23"/>
  <c r="AJ32" i="23"/>
  <c r="AI32" i="22"/>
  <c r="AJ32" i="22"/>
  <c r="AI32" i="21"/>
  <c r="AJ32" i="21"/>
  <c r="AI32" i="20"/>
  <c r="AJ32" i="20"/>
  <c r="AI32" i="19"/>
  <c r="AJ32" i="19"/>
  <c r="AI32" i="18"/>
  <c r="AJ32" i="18"/>
  <c r="AI32" i="17"/>
  <c r="AJ32" i="17"/>
  <c r="AI32" i="16"/>
  <c r="AJ32" i="16"/>
  <c r="AJ35" i="1"/>
  <c r="AI35" i="1"/>
  <c r="AC9" i="1"/>
  <c r="AG4" i="1"/>
  <c r="AG5" i="1"/>
  <c r="AD4" i="1"/>
  <c r="AG8" i="1"/>
  <c r="AJ33" i="27" l="1"/>
  <c r="AI33" i="27"/>
  <c r="AJ34" i="26"/>
  <c r="AI34" i="26"/>
  <c r="AJ33" i="25"/>
  <c r="AI33" i="25"/>
  <c r="AJ33" i="24"/>
  <c r="AI33" i="24"/>
  <c r="AJ33" i="23"/>
  <c r="AI33" i="23"/>
  <c r="AJ33" i="22"/>
  <c r="AI33" i="22"/>
  <c r="AJ33" i="21"/>
  <c r="AI33" i="21"/>
  <c r="AJ33" i="20"/>
  <c r="AI33" i="20"/>
  <c r="AJ33" i="19"/>
  <c r="AI33" i="19"/>
  <c r="AJ33" i="18"/>
  <c r="AI33" i="18"/>
  <c r="AJ33" i="17"/>
  <c r="AI33" i="17"/>
  <c r="AJ33" i="16"/>
  <c r="AI33" i="16"/>
  <c r="AJ36" i="1"/>
  <c r="AI36" i="1"/>
  <c r="AJ34" i="27" l="1"/>
  <c r="AI34" i="27"/>
  <c r="AJ35" i="26"/>
  <c r="AI35" i="26"/>
  <c r="AJ34" i="25"/>
  <c r="AI34" i="25"/>
  <c r="AJ34" i="24"/>
  <c r="AI34" i="24"/>
  <c r="AJ34" i="23"/>
  <c r="AI34" i="23"/>
  <c r="AJ34" i="22"/>
  <c r="AI34" i="22"/>
  <c r="AJ34" i="21"/>
  <c r="AI34" i="21"/>
  <c r="AJ34" i="20"/>
  <c r="AI34" i="20"/>
  <c r="AJ34" i="19"/>
  <c r="AI34" i="19"/>
  <c r="AJ34" i="18"/>
  <c r="AI34" i="18"/>
  <c r="AJ34" i="17"/>
  <c r="AI34" i="17"/>
  <c r="AJ34" i="16"/>
  <c r="AI34" i="16"/>
  <c r="AJ37" i="1"/>
  <c r="AI37" i="1"/>
  <c r="AJ35" i="27" l="1"/>
  <c r="AI35" i="27"/>
  <c r="AJ36" i="26"/>
  <c r="AI36" i="26"/>
  <c r="AJ35" i="25"/>
  <c r="AI35" i="25"/>
  <c r="AJ35" i="24"/>
  <c r="AI35" i="24"/>
  <c r="AJ35" i="23"/>
  <c r="AI35" i="23"/>
  <c r="AJ35" i="22"/>
  <c r="AI35" i="22"/>
  <c r="AJ35" i="21"/>
  <c r="AI35" i="21"/>
  <c r="AJ35" i="20"/>
  <c r="AI35" i="20"/>
  <c r="AJ35" i="19"/>
  <c r="AI35" i="19"/>
  <c r="AJ35" i="18"/>
  <c r="AI35" i="18"/>
  <c r="AJ35" i="17"/>
  <c r="AI35" i="17"/>
  <c r="AJ35" i="16"/>
  <c r="AI35" i="16"/>
  <c r="AJ38" i="1"/>
  <c r="AI38" i="1"/>
  <c r="AG7" i="1" s="1"/>
  <c r="AE9" i="1" l="1"/>
  <c r="AG6" i="1"/>
  <c r="AJ36" i="27"/>
  <c r="AI36" i="27"/>
  <c r="AJ37" i="26"/>
  <c r="AI37" i="26"/>
  <c r="AJ36" i="25"/>
  <c r="AI36" i="25"/>
  <c r="AJ36" i="24"/>
  <c r="AI36" i="24"/>
  <c r="AJ36" i="23"/>
  <c r="AI36" i="23"/>
  <c r="AJ36" i="22"/>
  <c r="AI36" i="22"/>
  <c r="AJ36" i="21"/>
  <c r="AI36" i="21"/>
  <c r="AJ36" i="20"/>
  <c r="AI36" i="20"/>
  <c r="AJ36" i="19"/>
  <c r="AI36" i="19"/>
  <c r="AJ36" i="18"/>
  <c r="AI36" i="18"/>
  <c r="AJ36" i="17"/>
  <c r="AI36" i="17"/>
  <c r="AJ36" i="16"/>
  <c r="AI36" i="16"/>
  <c r="AE8" i="1"/>
  <c r="AB9" i="1"/>
  <c r="AA4" i="1"/>
  <c r="AC6" i="1"/>
  <c r="AF8" i="1"/>
  <c r="AC8" i="1"/>
  <c r="AD6" i="1"/>
  <c r="AB8" i="1"/>
  <c r="AA5" i="1"/>
  <c r="AC4" i="1"/>
  <c r="AF9" i="1"/>
  <c r="AG9" i="1"/>
  <c r="AD7" i="1"/>
  <c r="AE4" i="1"/>
  <c r="AB6" i="1"/>
  <c r="AA7" i="1"/>
  <c r="AE7" i="1"/>
  <c r="AC5" i="1"/>
  <c r="AB5" i="1"/>
  <c r="AA6" i="1"/>
  <c r="AE6" i="1"/>
  <c r="AC7" i="1"/>
  <c r="AF7" i="1"/>
  <c r="AD9" i="1"/>
  <c r="AA9" i="1"/>
  <c r="AF6" i="1"/>
  <c r="AB4" i="1"/>
  <c r="AF5" i="1"/>
  <c r="AB7" i="1"/>
  <c r="AD8" i="1"/>
  <c r="AE5" i="1"/>
  <c r="AF4" i="1"/>
  <c r="AD5" i="1"/>
  <c r="AA8" i="1"/>
  <c r="AJ37" i="27" l="1"/>
  <c r="AI37" i="27"/>
  <c r="AI38" i="26"/>
  <c r="AJ38" i="26"/>
  <c r="AJ37" i="25"/>
  <c r="AI37" i="25"/>
  <c r="AJ37" i="24"/>
  <c r="AI37" i="24"/>
  <c r="AJ37" i="23"/>
  <c r="AI37" i="23"/>
  <c r="AJ37" i="22"/>
  <c r="AI37" i="22"/>
  <c r="AJ37" i="21"/>
  <c r="AI37" i="21"/>
  <c r="AI37" i="20"/>
  <c r="AJ37" i="20"/>
  <c r="AJ37" i="19"/>
  <c r="AI37" i="19"/>
  <c r="AJ37" i="18"/>
  <c r="AI37" i="18"/>
  <c r="AJ37" i="17"/>
  <c r="AI37" i="17"/>
  <c r="AJ37" i="16"/>
  <c r="AI37" i="16"/>
  <c r="AG4" i="26" l="1"/>
  <c r="AB9" i="26"/>
  <c r="AG7" i="26"/>
  <c r="AI38" i="27"/>
  <c r="AJ38" i="27"/>
  <c r="AC8" i="26"/>
  <c r="AD6" i="26"/>
  <c r="AD9" i="26"/>
  <c r="AE9" i="26"/>
  <c r="AF5" i="26"/>
  <c r="AA5" i="26"/>
  <c r="AE7" i="26"/>
  <c r="AB7" i="26"/>
  <c r="AB4" i="26"/>
  <c r="AB5" i="26"/>
  <c r="AF9" i="26"/>
  <c r="AE8" i="26"/>
  <c r="AC9" i="26"/>
  <c r="AC6" i="26"/>
  <c r="AD4" i="26"/>
  <c r="AB8" i="26"/>
  <c r="AF8" i="26"/>
  <c r="AG9" i="26"/>
  <c r="AD7" i="26"/>
  <c r="AA7" i="26"/>
  <c r="AA9" i="26"/>
  <c r="AG8" i="26"/>
  <c r="AE4" i="26"/>
  <c r="AD8" i="26"/>
  <c r="AF6" i="26"/>
  <c r="AF4" i="26"/>
  <c r="AA4" i="26"/>
  <c r="AE5" i="26"/>
  <c r="AA8" i="26"/>
  <c r="AC7" i="26"/>
  <c r="AF7" i="26"/>
  <c r="AD5" i="26"/>
  <c r="AC4" i="26"/>
  <c r="AE6" i="26"/>
  <c r="AB6" i="26"/>
  <c r="AC5" i="26"/>
  <c r="AA6" i="26"/>
  <c r="AI38" i="25"/>
  <c r="AG7" i="25" s="1"/>
  <c r="AJ38" i="25"/>
  <c r="AI38" i="24"/>
  <c r="AG7" i="24" s="1"/>
  <c r="AJ38" i="24"/>
  <c r="AJ38" i="23"/>
  <c r="AI38" i="23"/>
  <c r="AG7" i="23" s="1"/>
  <c r="AJ38" i="22"/>
  <c r="AI38" i="22"/>
  <c r="AI38" i="21"/>
  <c r="AG7" i="21" s="1"/>
  <c r="AJ38" i="21"/>
  <c r="AI38" i="20"/>
  <c r="AJ38" i="20"/>
  <c r="AJ38" i="19"/>
  <c r="AI38" i="19"/>
  <c r="AG7" i="19" s="1"/>
  <c r="AI38" i="18"/>
  <c r="AG7" i="18" s="1"/>
  <c r="AJ38" i="18"/>
  <c r="AI38" i="17"/>
  <c r="AJ38" i="17"/>
  <c r="AI38" i="16"/>
  <c r="AJ38" i="16"/>
  <c r="AG5" i="20" l="1"/>
  <c r="AG7" i="20"/>
  <c r="AG5" i="17"/>
  <c r="AG9" i="17"/>
  <c r="AG7" i="17"/>
  <c r="AA6" i="27"/>
  <c r="AD8" i="27"/>
  <c r="AC6" i="27"/>
  <c r="AD9" i="27"/>
  <c r="AF6" i="27"/>
  <c r="AE9" i="27"/>
  <c r="AF5" i="27"/>
  <c r="AG7" i="27"/>
  <c r="AA9" i="27"/>
  <c r="AF8" i="27"/>
  <c r="AC8" i="27"/>
  <c r="AE6" i="27"/>
  <c r="AA5" i="27"/>
  <c r="AG8" i="27"/>
  <c r="AC4" i="27"/>
  <c r="AB6" i="27"/>
  <c r="AE7" i="27"/>
  <c r="AD6" i="27"/>
  <c r="AE4" i="27"/>
  <c r="AA7" i="27"/>
  <c r="AG9" i="27"/>
  <c r="AE8" i="27"/>
  <c r="AD4" i="27"/>
  <c r="AF4" i="27"/>
  <c r="AB4" i="27"/>
  <c r="AB8" i="27"/>
  <c r="AD7" i="27"/>
  <c r="AA4" i="27"/>
  <c r="AE5" i="27"/>
  <c r="AD5" i="27"/>
  <c r="AB9" i="27"/>
  <c r="AC7" i="27"/>
  <c r="AF9" i="27"/>
  <c r="AA8" i="27"/>
  <c r="AC5" i="27"/>
  <c r="AF7" i="27"/>
  <c r="AB5" i="27"/>
  <c r="AB7" i="27"/>
  <c r="AG9" i="25"/>
  <c r="AG8" i="25"/>
  <c r="AF9" i="25"/>
  <c r="AB4" i="25"/>
  <c r="AE6" i="25"/>
  <c r="AA9" i="25"/>
  <c r="AB6" i="25"/>
  <c r="AE8" i="25"/>
  <c r="AD4" i="25"/>
  <c r="AF8" i="25"/>
  <c r="AF5" i="25"/>
  <c r="AE9" i="25"/>
  <c r="AC6" i="25"/>
  <c r="AD5" i="25"/>
  <c r="AA7" i="25"/>
  <c r="AC8" i="25"/>
  <c r="AE4" i="25"/>
  <c r="AB5" i="25"/>
  <c r="AA4" i="25"/>
  <c r="AD8" i="25"/>
  <c r="AF4" i="25"/>
  <c r="AB7" i="25"/>
  <c r="AC4" i="25"/>
  <c r="AA5" i="25"/>
  <c r="AA8" i="25"/>
  <c r="AC7" i="25"/>
  <c r="AF6" i="25"/>
  <c r="AE5" i="25"/>
  <c r="AC5" i="25"/>
  <c r="AB9" i="25"/>
  <c r="AB8" i="25"/>
  <c r="AE7" i="25"/>
  <c r="AD7" i="25"/>
  <c r="AA6" i="25"/>
  <c r="AD9" i="25"/>
  <c r="AF7" i="25"/>
  <c r="AD6" i="25"/>
  <c r="AG6" i="24"/>
  <c r="AE4" i="24"/>
  <c r="AB8" i="24"/>
  <c r="AC6" i="24"/>
  <c r="AA5" i="24"/>
  <c r="AF4" i="24"/>
  <c r="AA6" i="24"/>
  <c r="AC7" i="24"/>
  <c r="AE7" i="24"/>
  <c r="AD7" i="24"/>
  <c r="AD9" i="24"/>
  <c r="AD4" i="24"/>
  <c r="AF9" i="24"/>
  <c r="AG9" i="24"/>
  <c r="AD5" i="24"/>
  <c r="AE8" i="24"/>
  <c r="AA7" i="24"/>
  <c r="AF5" i="24"/>
  <c r="AC9" i="24"/>
  <c r="AC4" i="24"/>
  <c r="AB5" i="24"/>
  <c r="AG8" i="24"/>
  <c r="AF8" i="24"/>
  <c r="AB7" i="24"/>
  <c r="AB6" i="24"/>
  <c r="AD6" i="24"/>
  <c r="AC8" i="24"/>
  <c r="AA4" i="24"/>
  <c r="AA8" i="24"/>
  <c r="AB4" i="24"/>
  <c r="AA9" i="24"/>
  <c r="AC5" i="24"/>
  <c r="AE6" i="24"/>
  <c r="AE5" i="24"/>
  <c r="AF6" i="24"/>
  <c r="AF7" i="24"/>
  <c r="AD8" i="24"/>
  <c r="AE9" i="24"/>
  <c r="AA8" i="23"/>
  <c r="AF7" i="23"/>
  <c r="AE7" i="23"/>
  <c r="AD4" i="23"/>
  <c r="AF8" i="23"/>
  <c r="AA4" i="23"/>
  <c r="AC4" i="23"/>
  <c r="AD9" i="23"/>
  <c r="AF5" i="23"/>
  <c r="AC6" i="23"/>
  <c r="AA9" i="23"/>
  <c r="AG9" i="23"/>
  <c r="AE5" i="23"/>
  <c r="AF6" i="23"/>
  <c r="AF9" i="23"/>
  <c r="AD5" i="23"/>
  <c r="AE6" i="23"/>
  <c r="AD8" i="23"/>
  <c r="AA6" i="23"/>
  <c r="AD7" i="23"/>
  <c r="AB4" i="23"/>
  <c r="AG8" i="23"/>
  <c r="AB7" i="23"/>
  <c r="AB8" i="23"/>
  <c r="AF4" i="23"/>
  <c r="AA5" i="23"/>
  <c r="AB5" i="23"/>
  <c r="AE8" i="23"/>
  <c r="AC8" i="23"/>
  <c r="AE4" i="23"/>
  <c r="AC5" i="23"/>
  <c r="AB6" i="23"/>
  <c r="AD6" i="23"/>
  <c r="AB9" i="23"/>
  <c r="AA7" i="23"/>
  <c r="AC7" i="23"/>
  <c r="AE9" i="23"/>
  <c r="AF5" i="22"/>
  <c r="AG7" i="22"/>
  <c r="AD8" i="22"/>
  <c r="AA4" i="22"/>
  <c r="AD9" i="22"/>
  <c r="AE9" i="22"/>
  <c r="AA7" i="22"/>
  <c r="AC4" i="22"/>
  <c r="AD4" i="22"/>
  <c r="AC6" i="22"/>
  <c r="AD6" i="22"/>
  <c r="AE7" i="22"/>
  <c r="AC5" i="22"/>
  <c r="AF6" i="22"/>
  <c r="AC7" i="22"/>
  <c r="AA8" i="22"/>
  <c r="AF8" i="22"/>
  <c r="AE5" i="22"/>
  <c r="AG9" i="22"/>
  <c r="AA5" i="22"/>
  <c r="AE4" i="22"/>
  <c r="AE8" i="22"/>
  <c r="AA9" i="22"/>
  <c r="AF9" i="22"/>
  <c r="AF7" i="22"/>
  <c r="AA6" i="22"/>
  <c r="AD5" i="22"/>
  <c r="AB5" i="22"/>
  <c r="AD7" i="22"/>
  <c r="AB6" i="22"/>
  <c r="AB4" i="22"/>
  <c r="AE6" i="22"/>
  <c r="AB7" i="22"/>
  <c r="AB8" i="22"/>
  <c r="AC8" i="22"/>
  <c r="AB9" i="22"/>
  <c r="AF4" i="22"/>
  <c r="AF7" i="21"/>
  <c r="AE7" i="21"/>
  <c r="AA7" i="21"/>
  <c r="AB7" i="21"/>
  <c r="AB8" i="21"/>
  <c r="AC9" i="21"/>
  <c r="AC6" i="21"/>
  <c r="AD7" i="21"/>
  <c r="AE6" i="21"/>
  <c r="AC8" i="21"/>
  <c r="AD4" i="21"/>
  <c r="AD6" i="21"/>
  <c r="AG8" i="21"/>
  <c r="AA5" i="21"/>
  <c r="AG9" i="21"/>
  <c r="AF6" i="21"/>
  <c r="AE4" i="21"/>
  <c r="AF9" i="21"/>
  <c r="AB4" i="21"/>
  <c r="AE8" i="21"/>
  <c r="AA9" i="21"/>
  <c r="AF8" i="21"/>
  <c r="AE5" i="21"/>
  <c r="AA8" i="21"/>
  <c r="AC7" i="21"/>
  <c r="AA4" i="21"/>
  <c r="AC4" i="21"/>
  <c r="AD5" i="21"/>
  <c r="AE9" i="21"/>
  <c r="AD8" i="21"/>
  <c r="AF5" i="21"/>
  <c r="AD9" i="21"/>
  <c r="AF4" i="21"/>
  <c r="AA6" i="21"/>
  <c r="AB6" i="21"/>
  <c r="AB5" i="21"/>
  <c r="AC5" i="21"/>
  <c r="AA4" i="20"/>
  <c r="AA8" i="20"/>
  <c r="AF7" i="20"/>
  <c r="AD4" i="20"/>
  <c r="AG8" i="20"/>
  <c r="AB7" i="20"/>
  <c r="AE8" i="20"/>
  <c r="AD9" i="20"/>
  <c r="AE4" i="20"/>
  <c r="AC7" i="20"/>
  <c r="AA7" i="20"/>
  <c r="AB6" i="20"/>
  <c r="AD8" i="20"/>
  <c r="AC8" i="20"/>
  <c r="AE5" i="20"/>
  <c r="AB5" i="20"/>
  <c r="AB8" i="20"/>
  <c r="AG9" i="20"/>
  <c r="AA9" i="20"/>
  <c r="AD5" i="20"/>
  <c r="AF6" i="20"/>
  <c r="AC4" i="20"/>
  <c r="AA5" i="20"/>
  <c r="AD7" i="20"/>
  <c r="AB9" i="20"/>
  <c r="AF9" i="20"/>
  <c r="AF8" i="20"/>
  <c r="AE7" i="20"/>
  <c r="AC6" i="20"/>
  <c r="AF4" i="20"/>
  <c r="AB4" i="20"/>
  <c r="AD6" i="20"/>
  <c r="AE9" i="20"/>
  <c r="AF5" i="20"/>
  <c r="AC5" i="20"/>
  <c r="AE6" i="20"/>
  <c r="AA6" i="20"/>
  <c r="AB4" i="19"/>
  <c r="AA4" i="19"/>
  <c r="AB5" i="19"/>
  <c r="AE5" i="19"/>
  <c r="AC5" i="19"/>
  <c r="AC4" i="19"/>
  <c r="AE7" i="19"/>
  <c r="AD6" i="19"/>
  <c r="AF6" i="19"/>
  <c r="AG9" i="19"/>
  <c r="AD4" i="19"/>
  <c r="AF8" i="19"/>
  <c r="AB6" i="19"/>
  <c r="AF4" i="19"/>
  <c r="AC7" i="19"/>
  <c r="AE9" i="19"/>
  <c r="AF9" i="19"/>
  <c r="AD7" i="19"/>
  <c r="AD5" i="19"/>
  <c r="AC6" i="19"/>
  <c r="AD9" i="19"/>
  <c r="AB7" i="19"/>
  <c r="AE6" i="19"/>
  <c r="AG8" i="19"/>
  <c r="AC9" i="19"/>
  <c r="AE8" i="19"/>
  <c r="AF5" i="19"/>
  <c r="AA9" i="19"/>
  <c r="AB8" i="19"/>
  <c r="AA8" i="19"/>
  <c r="AA6" i="19"/>
  <c r="AA7" i="19"/>
  <c r="AC8" i="19"/>
  <c r="AA5" i="19"/>
  <c r="AF7" i="19"/>
  <c r="AE4" i="19"/>
  <c r="AD8" i="19"/>
  <c r="AC5" i="18"/>
  <c r="AE9" i="18"/>
  <c r="AE5" i="18"/>
  <c r="AF7" i="18"/>
  <c r="AD5" i="18"/>
  <c r="AD4" i="18"/>
  <c r="AF6" i="18"/>
  <c r="AE4" i="18"/>
  <c r="AB4" i="18"/>
  <c r="AF9" i="18"/>
  <c r="AC6" i="18"/>
  <c r="AB6" i="18"/>
  <c r="AD9" i="18"/>
  <c r="AB7" i="18"/>
  <c r="AF8" i="18"/>
  <c r="AA5" i="18"/>
  <c r="AC7" i="18"/>
  <c r="AG9" i="18"/>
  <c r="AB8" i="18"/>
  <c r="AA8" i="18"/>
  <c r="AA7" i="18"/>
  <c r="AE7" i="18"/>
  <c r="AB5" i="18"/>
  <c r="AB9" i="18"/>
  <c r="AD8" i="18"/>
  <c r="AD7" i="18"/>
  <c r="AA9" i="18"/>
  <c r="AA4" i="18"/>
  <c r="AG8" i="18"/>
  <c r="AD6" i="18"/>
  <c r="AF5" i="18"/>
  <c r="AE8" i="18"/>
  <c r="AE6" i="18"/>
  <c r="AF4" i="18"/>
  <c r="AC8" i="18"/>
  <c r="AA6" i="18"/>
  <c r="AC4" i="18"/>
  <c r="AG6" i="18"/>
  <c r="AB7" i="17"/>
  <c r="AA6" i="17"/>
  <c r="AF9" i="17"/>
  <c r="AD8" i="17"/>
  <c r="AB5" i="17"/>
  <c r="AE5" i="17"/>
  <c r="AC7" i="17"/>
  <c r="AE8" i="17"/>
  <c r="AA7" i="17"/>
  <c r="AB4" i="17"/>
  <c r="AD4" i="17"/>
  <c r="AB6" i="17"/>
  <c r="AA4" i="17"/>
  <c r="AD5" i="17"/>
  <c r="AE6" i="17"/>
  <c r="AB9" i="17"/>
  <c r="AA8" i="17"/>
  <c r="AC8" i="17"/>
  <c r="AB8" i="17"/>
  <c r="AF7" i="17"/>
  <c r="AC6" i="17"/>
  <c r="AA9" i="17"/>
  <c r="AA5" i="17"/>
  <c r="AC4" i="17"/>
  <c r="AF6" i="17"/>
  <c r="AD9" i="17"/>
  <c r="AC5" i="17"/>
  <c r="AF8" i="17"/>
  <c r="AF5" i="17"/>
  <c r="AD6" i="17"/>
  <c r="AC9" i="17"/>
  <c r="AE7" i="17"/>
  <c r="AF4" i="17"/>
  <c r="AD7" i="17"/>
  <c r="AE9" i="17"/>
  <c r="AE4" i="17"/>
  <c r="AD9" i="16"/>
  <c r="AC6" i="16"/>
  <c r="AF4" i="16"/>
  <c r="AB5" i="16"/>
  <c r="AB6" i="16"/>
  <c r="AA7" i="16"/>
  <c r="AF5" i="16"/>
  <c r="AC5" i="16"/>
  <c r="AE4" i="16"/>
  <c r="AB4" i="16"/>
  <c r="AD4" i="16"/>
  <c r="AE5" i="16"/>
  <c r="AE6" i="16"/>
  <c r="AF9" i="16"/>
  <c r="AD8" i="16"/>
  <c r="AA6" i="16"/>
  <c r="AD5" i="16"/>
  <c r="AA4" i="16"/>
  <c r="AD7" i="16"/>
  <c r="AF6" i="16"/>
  <c r="AC8" i="16"/>
  <c r="AG7" i="16"/>
  <c r="AE8" i="16"/>
  <c r="AA8" i="16"/>
  <c r="AC4" i="16"/>
  <c r="AF8" i="16"/>
  <c r="AG8" i="16"/>
  <c r="AE7" i="16"/>
  <c r="AA9" i="16"/>
  <c r="AD6" i="16"/>
  <c r="AA5" i="16"/>
  <c r="AB9" i="16"/>
  <c r="AF7" i="16"/>
  <c r="AE9" i="16"/>
  <c r="AC7" i="16"/>
  <c r="AB7" i="16"/>
  <c r="AG9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<sst xmlns="http://schemas.openxmlformats.org/spreadsheetml/2006/main" count="1263" uniqueCount="290">
  <si>
    <t>元日</t>
  </si>
  <si>
    <t>成人の日</t>
  </si>
  <si>
    <t>建国記念の日</t>
  </si>
  <si>
    <t>春分の日</t>
  </si>
  <si>
    <t>昭和の日</t>
  </si>
  <si>
    <t>祝日</t>
  </si>
  <si>
    <t>天皇の即位の日</t>
  </si>
  <si>
    <t>憲法記念日</t>
  </si>
  <si>
    <t>みどりの日</t>
  </si>
  <si>
    <t>こどもの日</t>
  </si>
  <si>
    <t>こどもの日 振替休日</t>
  </si>
  <si>
    <t>海の日</t>
  </si>
  <si>
    <t>山の日</t>
  </si>
  <si>
    <t>休日 山の日</t>
  </si>
  <si>
    <t>敬老の日</t>
  </si>
  <si>
    <t>秋分の日</t>
  </si>
  <si>
    <t>体育の日</t>
  </si>
  <si>
    <t>即位礼正殿の儀の行われる日</t>
  </si>
  <si>
    <t>文化の日</t>
  </si>
  <si>
    <t>文化の日 振替休日</t>
  </si>
  <si>
    <t>勤労感謝の日</t>
  </si>
  <si>
    <t>天皇誕生日</t>
  </si>
  <si>
    <t>天皇誕生日 振替休日</t>
  </si>
  <si>
    <t>憲法記念日 振替休日</t>
  </si>
  <si>
    <t>スポーツの日</t>
  </si>
  <si>
    <t>1997,</t>
  </si>
  <si>
    <t>1,</t>
  </si>
  <si>
    <t>1,5,12,15,19,26,</t>
  </si>
  <si>
    <t>2,3,4,11,13,25</t>
  </si>
  <si>
    <t>2,</t>
  </si>
  <si>
    <t>2,9,11,16,23,</t>
  </si>
  <si>
    <t>1,8,22</t>
  </si>
  <si>
    <t>3,</t>
  </si>
  <si>
    <t>2,9,16,20,23,30,</t>
  </si>
  <si>
    <t>8,22,29</t>
  </si>
  <si>
    <t>4,</t>
  </si>
  <si>
    <t>6,13,20,27,29,</t>
  </si>
  <si>
    <t>12,28,30</t>
  </si>
  <si>
    <t>5,</t>
  </si>
  <si>
    <t>3,4,5,11,18,25,</t>
  </si>
  <si>
    <t>1,2,24,31</t>
  </si>
  <si>
    <t>6,</t>
  </si>
  <si>
    <t>1,8,15,22,29,</t>
  </si>
  <si>
    <t>14,28</t>
  </si>
  <si>
    <t>7,</t>
  </si>
  <si>
    <t>6,13,20,21,27,</t>
  </si>
  <si>
    <t>5,12,26</t>
  </si>
  <si>
    <t>8,</t>
  </si>
  <si>
    <t>3,10,17,24,31,</t>
  </si>
  <si>
    <t>9,13,14,15,16,23,30</t>
  </si>
  <si>
    <t>9,</t>
  </si>
  <si>
    <t>7,14,15,21,23,28,</t>
  </si>
  <si>
    <t>13,27</t>
  </si>
  <si>
    <t>10,</t>
  </si>
  <si>
    <t>5,10,12,19,26,</t>
  </si>
  <si>
    <t>4,11,25</t>
  </si>
  <si>
    <t>11,</t>
  </si>
  <si>
    <t>2,3,9,16,23,24,30,</t>
  </si>
  <si>
    <t>12,</t>
  </si>
  <si>
    <t>7,14,21,23,28,</t>
  </si>
  <si>
    <t>13,27,29,30,31</t>
  </si>
  <si>
    <t>1998,</t>
  </si>
  <si>
    <t>1,4,11,15,18,25,</t>
  </si>
  <si>
    <t>2,3,10,13,24,31</t>
  </si>
  <si>
    <t>1,8,11,15,22,</t>
  </si>
  <si>
    <t>7,28</t>
  </si>
  <si>
    <t>1,8,15,21,22,29,</t>
  </si>
  <si>
    <t>7,14,28</t>
  </si>
  <si>
    <t>5,12,19,26,29,</t>
  </si>
  <si>
    <t>4,11,25,30</t>
  </si>
  <si>
    <t>3,4,5,10,17,24,31,</t>
  </si>
  <si>
    <t>1,2,23,30</t>
  </si>
  <si>
    <t>7,14,21,28,</t>
  </si>
  <si>
    <t>6,13,27</t>
  </si>
  <si>
    <t>5,12,19,20,26,</t>
  </si>
  <si>
    <t>4,11</t>
  </si>
  <si>
    <t>2,9,16,23,30,</t>
  </si>
  <si>
    <t>1,8,12,13,14,15,22,29</t>
  </si>
  <si>
    <t>6,13,15,20,23,27,</t>
  </si>
  <si>
    <t>5,12</t>
  </si>
  <si>
    <t>4,10,11,18,25,</t>
  </si>
  <si>
    <t>3,24,31</t>
  </si>
  <si>
    <t>1,3,8,15,22,23,29,</t>
  </si>
  <si>
    <t>6,13,20,23,27,</t>
  </si>
  <si>
    <t>5,12,28,29,30,31</t>
  </si>
  <si>
    <t>1999,</t>
  </si>
  <si>
    <t>1,3,10,15,17,24,31,</t>
  </si>
  <si>
    <t>2,3,4,13,23,30</t>
  </si>
  <si>
    <t>7,11,14,21,28,</t>
  </si>
  <si>
    <t>6,27</t>
  </si>
  <si>
    <t>7,14,21,22,28,</t>
  </si>
  <si>
    <t>6,13,20</t>
  </si>
  <si>
    <t>4,11,18,25,29,</t>
  </si>
  <si>
    <t>3,10,24,30</t>
  </si>
  <si>
    <t>2,3,4,5,9,16,23,30,</t>
  </si>
  <si>
    <t>1,22,29</t>
  </si>
  <si>
    <t>6,13,20,27,</t>
  </si>
  <si>
    <t>4,11,18,20,25,</t>
  </si>
  <si>
    <t>3,10,17,31</t>
  </si>
  <si>
    <t>7,12,13,14,16,28</t>
  </si>
  <si>
    <t>5,12,15,19,23,26,</t>
  </si>
  <si>
    <t>3,10,11,17,24,31,</t>
  </si>
  <si>
    <t>2,9,23,30</t>
  </si>
  <si>
    <t>3,7,14,21,23,28,</t>
  </si>
  <si>
    <t>5,12,19,23,26,</t>
  </si>
  <si>
    <t>4,11,28,29,30,31</t>
  </si>
  <si>
    <t>2000,</t>
  </si>
  <si>
    <t>1,2,9,10,16,23,30,</t>
  </si>
  <si>
    <t>3,4,13,22,29</t>
  </si>
  <si>
    <t>6,11,13,20,27,</t>
  </si>
  <si>
    <t>2,9,16,23,29,30,</t>
  </si>
  <si>
    <t>3,4,5,7,14,21,28,</t>
  </si>
  <si>
    <t>1,2,6,13,27</t>
  </si>
  <si>
    <t>4,11,18,25,</t>
  </si>
  <si>
    <t>3,10,24</t>
  </si>
  <si>
    <t>1,8,29</t>
  </si>
  <si>
    <t>5,12,14,15,16,26</t>
  </si>
  <si>
    <t>3,10,15,17,23,24,</t>
  </si>
  <si>
    <t>2,9,30</t>
  </si>
  <si>
    <t>1,8,9,15,22,29,</t>
  </si>
  <si>
    <t>3,5,12,19,23,26,</t>
  </si>
  <si>
    <t>3,10,17,23,24,31,</t>
  </si>
  <si>
    <t>2,9,28,29,30</t>
  </si>
  <si>
    <t>2001,</t>
  </si>
  <si>
    <t>1,7,8,14,21,28,</t>
  </si>
  <si>
    <t>2,3,4,13,27</t>
  </si>
  <si>
    <t>4,11,12,18,25,</t>
  </si>
  <si>
    <t>3,10,31</t>
  </si>
  <si>
    <t>1,8,15,22,29,30,</t>
  </si>
  <si>
    <t>3,4,5,6,13,20,27,</t>
  </si>
  <si>
    <t>1,2,12,26</t>
  </si>
  <si>
    <t>3,10,17,24,</t>
  </si>
  <si>
    <t>1,8,15,20,22,29,</t>
  </si>
  <si>
    <t>5,12,19,26,</t>
  </si>
  <si>
    <t>4,11,13,14,15,16,25</t>
  </si>
  <si>
    <t>2,9,15,16,23,24,30,</t>
  </si>
  <si>
    <t>1,8</t>
  </si>
  <si>
    <t>7,8,14,21,28,</t>
  </si>
  <si>
    <t>3,4,11,18,23,25,</t>
  </si>
  <si>
    <t>2,9,16,23,24,30,</t>
  </si>
  <si>
    <t>1,8,22,28,29,31</t>
  </si>
  <si>
    <t>2002,</t>
  </si>
  <si>
    <t>1,6,13,14,20,27,</t>
  </si>
  <si>
    <t>2,3,4,12,26</t>
  </si>
  <si>
    <t>3,10,11,17,24,</t>
  </si>
  <si>
    <t>2,9,23</t>
  </si>
  <si>
    <t>3,10,17,21,24,31,</t>
  </si>
  <si>
    <t>7,14,21,28,29,</t>
  </si>
  <si>
    <t>6,13,27,30</t>
  </si>
  <si>
    <t>3,4,5,6,12,19,26,</t>
  </si>
  <si>
    <t>1,2,25</t>
  </si>
  <si>
    <t>1,8,22,29</t>
  </si>
  <si>
    <t>7,14,20,21,28,</t>
  </si>
  <si>
    <t>3,10,12,13,14,15,24,31</t>
  </si>
  <si>
    <t>1,8,15,16,22,23,29,</t>
  </si>
  <si>
    <t>7,14</t>
  </si>
  <si>
    <t>6,13,14,20,27,</t>
  </si>
  <si>
    <t>3,4,10,17,23,24,</t>
  </si>
  <si>
    <t>2,30</t>
  </si>
  <si>
    <t>1,8,15,22,23,29,</t>
  </si>
  <si>
    <t>7,14,28,30,31</t>
  </si>
  <si>
    <t>2003,</t>
  </si>
  <si>
    <t>1,5,12,13,19,26,</t>
  </si>
  <si>
    <t>2,3,4,11,25</t>
  </si>
  <si>
    <t>2,9,16,21,23,30,</t>
  </si>
  <si>
    <t>5,12,26,28,30</t>
  </si>
  <si>
    <t>2,9,13,14,15,16,30</t>
  </si>
  <si>
    <t>6,13</t>
  </si>
  <si>
    <t>5,12,13,19,26,</t>
  </si>
  <si>
    <t>1,22</t>
  </si>
  <si>
    <t>6,13,29,30,31</t>
  </si>
  <si>
    <t>2004,</t>
  </si>
  <si>
    <t>1,4,11,12,18,25,</t>
  </si>
  <si>
    <t>1,8,11,15,22,29,</t>
  </si>
  <si>
    <t>4,11,18,19,25,</t>
  </si>
  <si>
    <t>5,12,19,20,23,26,</t>
  </si>
  <si>
    <t>2005,</t>
  </si>
  <si>
    <t>3,10,17,24,29,</t>
  </si>
  <si>
    <t>1,3,4,5,8,15,22,29,</t>
  </si>
  <si>
    <t>2,14,28</t>
  </si>
  <si>
    <t>3,10,17,18,24,31,</t>
  </si>
  <si>
    <t>6,12,13,15,16,27</t>
  </si>
  <si>
    <t>4,11,18,19,23,25,</t>
  </si>
  <si>
    <t>2,9,10,16,23,30,</t>
  </si>
  <si>
    <t>3,6,13,20,23,27,</t>
  </si>
  <si>
    <t>4,11,18,23,25,</t>
  </si>
  <si>
    <t>3,10,24,28,29,30,31</t>
  </si>
  <si>
    <t>2006,</t>
  </si>
  <si>
    <t>2,3,4,13,14,28</t>
  </si>
  <si>
    <t>5,11,12,19,26,</t>
  </si>
  <si>
    <t>4,25</t>
  </si>
  <si>
    <t>5,12,19,21,26,</t>
  </si>
  <si>
    <t>2,9,16,17,23,30,</t>
  </si>
  <si>
    <t>3,10,17,18,23,24,</t>
  </si>
  <si>
    <t>2007,</t>
  </si>
  <si>
    <t>4,11,18,21,25,</t>
  </si>
  <si>
    <t>1,8,15,16,22,29,</t>
  </si>
  <si>
    <t>4,11,13,14,15,25</t>
  </si>
  <si>
    <t>2,9,16,17,23,24,30,</t>
  </si>
  <si>
    <t>10,24</t>
  </si>
  <si>
    <t>2008,</t>
  </si>
  <si>
    <t>5,12,26,30</t>
  </si>
  <si>
    <t>3,4,5,6,11,18,25,</t>
  </si>
  <si>
    <t>2009,</t>
  </si>
  <si>
    <t>3,4,5,6,10,17,24,31,</t>
  </si>
  <si>
    <t>1,8,12,13,14,15,29</t>
  </si>
  <si>
    <t>6,13,20,21,22,23,27,</t>
  </si>
  <si>
    <t>5,12,29,30,31</t>
  </si>
  <si>
    <t>2010,</t>
  </si>
  <si>
    <t>1,3,10,11,17,24,31,</t>
  </si>
  <si>
    <t>2,4,9,13,23,30</t>
  </si>
  <si>
    <t>3,10,24,31</t>
  </si>
  <si>
    <t>2,23,30</t>
  </si>
  <si>
    <t>4,11,25,28,29,30,31</t>
  </si>
  <si>
    <t>2011,</t>
  </si>
  <si>
    <t>3,4,8,13,22,29</t>
  </si>
  <si>
    <t>3,10</t>
  </si>
  <si>
    <t>2012,</t>
  </si>
  <si>
    <t>1,2,8,9,15,22,29,</t>
  </si>
  <si>
    <t>3,4,7,13,14,28</t>
  </si>
  <si>
    <t>2,9,16,17,22,23,30,</t>
  </si>
  <si>
    <t>2013,</t>
  </si>
  <si>
    <t>2,3,4,12,19</t>
  </si>
  <si>
    <t>2,9,16</t>
  </si>
  <si>
    <t>3,10,17,20,24,31,</t>
  </si>
  <si>
    <t>2,9,16,30</t>
  </si>
  <si>
    <t>6,13,20,30</t>
  </si>
  <si>
    <t>1,2,18</t>
  </si>
  <si>
    <t>1,8,15,29</t>
  </si>
  <si>
    <t>7,14,15,21,28,</t>
  </si>
  <si>
    <t>3,10,12,13,14,15,31</t>
  </si>
  <si>
    <t>5,12,19</t>
  </si>
  <si>
    <t>2,16,30</t>
  </si>
  <si>
    <t>7,14,30,31</t>
  </si>
  <si>
    <t>2014,</t>
  </si>
  <si>
    <t>2,3,4,11,18</t>
  </si>
  <si>
    <t>1,8,15</t>
  </si>
  <si>
    <t>5,12,19,30</t>
  </si>
  <si>
    <t>1,2,17,31</t>
  </si>
  <si>
    <t>7,14,21</t>
  </si>
  <si>
    <t>1,15,29</t>
  </si>
  <si>
    <t>2015,</t>
  </si>
  <si>
    <t>2,3,10,13,31</t>
  </si>
  <si>
    <t>7,21</t>
  </si>
  <si>
    <t>4,11,18,30</t>
  </si>
  <si>
    <t>1,2,16,30</t>
  </si>
  <si>
    <t>4,11,18</t>
  </si>
  <si>
    <t>5,12,19,28,29,30,31</t>
  </si>
  <si>
    <t>2016,</t>
  </si>
  <si>
    <t>2,4,9,13,30</t>
  </si>
  <si>
    <t>2,14,21</t>
  </si>
  <si>
    <t>6,12,13,15,20</t>
  </si>
  <si>
    <t>4,11,18,19,22,25,</t>
  </si>
  <si>
    <t>3,10,17</t>
  </si>
  <si>
    <t>3,10,17,28,29,30,31</t>
  </si>
  <si>
    <t>2017,</t>
  </si>
  <si>
    <t>3,4,13,14,21</t>
  </si>
  <si>
    <t>4,18</t>
  </si>
  <si>
    <t>1,2,13,20</t>
  </si>
  <si>
    <t>5,12,14,15,19</t>
  </si>
  <si>
    <t>2,9,16,28,29,30</t>
  </si>
  <si>
    <t>2018,</t>
  </si>
  <si>
    <t>2,3,4,13,20</t>
  </si>
  <si>
    <t>1,2,12,19</t>
  </si>
  <si>
    <t>4,13,14,15,18</t>
  </si>
  <si>
    <t>10,17</t>
  </si>
  <si>
    <t>1,8,15,28,29,31</t>
  </si>
  <si>
    <t>2019,</t>
  </si>
  <si>
    <t>7,14,21,28,29,30,</t>
  </si>
  <si>
    <t>1,2,3,4,5,6,12,19,26,</t>
  </si>
  <si>
    <t>3,10,13,14,15,31</t>
  </si>
  <si>
    <t>6,13,14,20,22,27,</t>
  </si>
  <si>
    <t>7,14,21,30,31</t>
  </si>
  <si>
    <t>2020,</t>
  </si>
  <si>
    <t>2,3,4,11</t>
  </si>
  <si>
    <t>2,9,11,16,23,24,</t>
  </si>
  <si>
    <t>5,12,19,23,24,26,</t>
  </si>
  <si>
    <t>1,8,13,14,15,29</t>
  </si>
  <si>
    <t>6,13,20,21,22,27,</t>
  </si>
  <si>
    <t>14,21</t>
  </si>
  <si>
    <t>2021,</t>
  </si>
  <si>
    <t>7,11,14,21,23,28,</t>
  </si>
  <si>
    <t>4,11,18,22,23,25,</t>
  </si>
  <si>
    <t>-</t>
    <phoneticPr fontId="2"/>
  </si>
  <si>
    <t>山の日 振替休日</t>
    <rPh sb="4" eb="8">
      <t>フリカエ</t>
    </rPh>
    <phoneticPr fontId="2"/>
  </si>
  <si>
    <t>6,20</t>
  </si>
  <si>
    <t>3,10,17,30</t>
  </si>
  <si>
    <t>7,12,13,14,21</t>
  </si>
  <si>
    <t>13,20</t>
  </si>
  <si>
    <t>4,11,18,28,29,30,31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</si>
</sst>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&quot;年&quot;m&quot;月&quot;;@"/>
    <numFmt numFmtId="177" formatCode="m/d;@"/>
    <numFmt numFmtId="178" formatCode="yyyy\-mm\-dd;@"/>
  </numFmts>
  <fonts count="13">
    <font>
      <sz val="11"/>
      <color theme="1"/>
      <name val="游ゴシック"/>
      <family val="2"/>
      <scheme val="minor"/>
    </font>
    <font>
      <sz val="12"/>
      <color rgb="FF000000"/>
      <name val="游ゴシック"/>
      <family val="3"/>
      <charset val="128"/>
    </font>
    <font>
      <sz val="6"/>
      <name val="游ゴシック"/>
      <family val="3"/>
      <charset val="128"/>
      <scheme val="minor"/>
    </font>
    <font>
      <sz val="24"/>
      <color theme="1"/>
      <name val="游ゴシック"/>
      <family val="2"/>
      <scheme val="minor"/>
    </font>
    <font>
      <sz val="24"/>
      <color rgb="FFFF0000"/>
      <name val="游ゴシック"/>
      <family val="2"/>
      <scheme val="minor"/>
    </font>
    <font>
      <sz val="24"/>
      <name val="游ゴシック"/>
      <family val="2"/>
      <scheme val="minor"/>
    </font>
    <font>
      <b/>
      <sz val="24"/>
      <color theme="1"/>
      <name val="UD Digi Kyokasho NP-B"/>
    </font>
    <font>
      <b/>
      <sz val="24"/>
      <color rgb="FFFF0000"/>
      <name val="UD Digi Kyokasho NP-B"/>
    </font>
    <font>
      <b/>
      <sz val="24"/>
      <name val="UD Digi Kyokasho NP-B"/>
    </font>
    <font>
      <b/>
      <sz val="24"/>
      <color rgb="FF000000"/>
      <name val="UD Digi Kyokasho NP-B"/>
    </font>
    <font>
      <sz val="24"/>
      <color theme="1"/>
      <name val="UD Digi Kyokasho NP-B"/>
    </font>
    <font>
      <sz val="24"/>
      <color rgb="FFFF0000"/>
      <name val="UD Digi Kyokasho NP-B"/>
    </font>
    <font>
      <sz val="24"/>
      <name val="UD Digi Kyokasho NP-B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 applyFill="1" applyBorder="1" applyAlignment="1"/>
    <xf numFmtId="178" fontId="1" fillId="0" borderId="0" xfId="0" applyNumberFormat="1" applyFont="1" applyFill="1" applyBorder="1" applyAlignment="1"/>
    <xf numFmtId="178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177" fontId="9" fillId="0" borderId="2" xfId="0" applyNumberFormat="1" applyFont="1" applyBorder="1" applyAlignment="1">
      <alignment horizontal="right" vertical="top"/>
    </xf>
    <xf numFmtId="177" fontId="9" fillId="0" borderId="3" xfId="0" applyNumberFormat="1" applyFont="1" applyBorder="1" applyAlignment="1">
      <alignment horizontal="right" vertical="top"/>
    </xf>
    <xf numFmtId="177" fontId="9" fillId="0" borderId="4" xfId="0" applyNumberFormat="1" applyFont="1" applyBorder="1" applyAlignment="1">
      <alignment horizontal="right" vertical="top"/>
    </xf>
    <xf numFmtId="177" fontId="9" fillId="0" borderId="5" xfId="0" applyNumberFormat="1" applyFont="1" applyBorder="1" applyAlignment="1">
      <alignment horizontal="right" vertical="top"/>
    </xf>
    <xf numFmtId="177" fontId="9" fillId="0" borderId="0" xfId="0" applyNumberFormat="1" applyFont="1" applyBorder="1" applyAlignment="1">
      <alignment horizontal="right" vertical="top"/>
    </xf>
    <xf numFmtId="177" fontId="9" fillId="0" borderId="6" xfId="0" applyNumberFormat="1" applyFont="1" applyBorder="1" applyAlignment="1">
      <alignment horizontal="right" vertical="top"/>
    </xf>
    <xf numFmtId="177" fontId="9" fillId="0" borderId="7" xfId="0" applyNumberFormat="1" applyFont="1" applyBorder="1" applyAlignment="1">
      <alignment horizontal="right" vertical="top"/>
    </xf>
    <xf numFmtId="177" fontId="9" fillId="0" borderId="8" xfId="0" applyNumberFormat="1" applyFont="1" applyBorder="1" applyAlignment="1">
      <alignment horizontal="right" vertical="top"/>
    </xf>
    <xf numFmtId="177" fontId="9" fillId="0" borderId="9" xfId="0" applyNumberFormat="1" applyFont="1" applyBorder="1" applyAlignment="1">
      <alignment horizontal="right" vertical="top"/>
    </xf>
    <xf numFmtId="0" fontId="6" fillId="0" borderId="2" xfId="0" applyFont="1" applyBorder="1" applyAlignment="1">
      <alignment horizontal="right" vertical="top"/>
    </xf>
    <xf numFmtId="0" fontId="6" fillId="0" borderId="3" xfId="0" applyFont="1" applyBorder="1" applyAlignment="1">
      <alignment horizontal="right" vertical="top"/>
    </xf>
    <xf numFmtId="0" fontId="6" fillId="0" borderId="4" xfId="0" applyFont="1" applyBorder="1" applyAlignment="1">
      <alignment horizontal="right" vertical="top"/>
    </xf>
    <xf numFmtId="0" fontId="6" fillId="0" borderId="5" xfId="0" applyFont="1" applyBorder="1" applyAlignment="1">
      <alignment horizontal="right" vertical="top"/>
    </xf>
    <xf numFmtId="0" fontId="6" fillId="0" borderId="0" xfId="0" applyFont="1" applyBorder="1" applyAlignment="1">
      <alignment horizontal="right" vertical="top"/>
    </xf>
    <xf numFmtId="0" fontId="6" fillId="0" borderId="6" xfId="0" applyFont="1" applyBorder="1" applyAlignment="1">
      <alignment horizontal="right" vertical="top"/>
    </xf>
    <xf numFmtId="0" fontId="6" fillId="0" borderId="7" xfId="0" applyFont="1" applyBorder="1" applyAlignment="1">
      <alignment horizontal="right" vertical="top"/>
    </xf>
    <xf numFmtId="0" fontId="6" fillId="0" borderId="8" xfId="0" applyFont="1" applyBorder="1" applyAlignment="1">
      <alignment horizontal="right" vertical="top"/>
    </xf>
    <xf numFmtId="0" fontId="6" fillId="0" borderId="9" xfId="0" applyFont="1" applyBorder="1" applyAlignment="1">
      <alignment horizontal="right" vertical="top"/>
    </xf>
    <xf numFmtId="14" fontId="7" fillId="0" borderId="13" xfId="0" applyNumberFormat="1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4" fontId="8" fillId="0" borderId="14" xfId="0" applyNumberFormat="1" applyFont="1" applyBorder="1" applyAlignment="1">
      <alignment horizontal="center" vertical="center"/>
    </xf>
    <xf numFmtId="0" fontId="7" fillId="0" borderId="13" xfId="0" applyFont="1" applyBorder="1" applyAlignment="1">
      <alignment vertical="top"/>
    </xf>
    <xf numFmtId="0" fontId="6" fillId="0" borderId="1" xfId="0" applyFont="1" applyBorder="1" applyAlignment="1">
      <alignment vertical="top"/>
    </xf>
    <xf numFmtId="0" fontId="8" fillId="0" borderId="14" xfId="0" applyFont="1" applyBorder="1" applyAlignment="1">
      <alignment vertical="top"/>
    </xf>
    <xf numFmtId="0" fontId="7" fillId="0" borderId="15" xfId="0" applyFont="1" applyBorder="1" applyAlignment="1">
      <alignment vertical="top"/>
    </xf>
    <xf numFmtId="0" fontId="6" fillId="0" borderId="16" xfId="0" applyFont="1" applyBorder="1" applyAlignment="1">
      <alignment vertical="top"/>
    </xf>
    <xf numFmtId="0" fontId="8" fillId="0" borderId="17" xfId="0" applyFont="1" applyBorder="1" applyAlignment="1">
      <alignment vertical="top"/>
    </xf>
    <xf numFmtId="0" fontId="11" fillId="0" borderId="0" xfId="0" applyFont="1"/>
    <xf numFmtId="0" fontId="12" fillId="0" borderId="0" xfId="0" applyFont="1"/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vertical="top"/>
    </xf>
    <xf numFmtId="176" fontId="6" fillId="0" borderId="10" xfId="0" applyNumberFormat="1" applyFont="1" applyBorder="1" applyAlignment="1">
      <alignment horizontal="center" vertical="center"/>
    </xf>
    <xf numFmtId="176" fontId="6" fillId="0" borderId="11" xfId="0" applyNumberFormat="1" applyFont="1" applyBorder="1" applyAlignment="1">
      <alignment horizontal="center" vertical="center"/>
    </xf>
    <xf numFmtId="176" fontId="6" fillId="0" borderId="12" xfId="0" applyNumberFormat="1" applyFont="1" applyBorder="1" applyAlignment="1">
      <alignment horizontal="center" vertical="center"/>
    </xf>
  </cellXfs>
  <cellStyles count="1">
    <cellStyle name="標準" xfId="0" builtinId="0"/>
  </cellStyles>
  <dxfs count="52"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2" tint="-0.24994659260841701"/>
      </font>
    </dxf>
    <dxf>
      <font>
        <strike val="0"/>
        <color theme="0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2" tint="-0.24994659260841701"/>
      </font>
    </dxf>
    <dxf>
      <font>
        <strike val="0"/>
        <color theme="0" tint="-0.24994659260841701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E1188-A1A4-544E-9DB1-2FC15867CF3B}">
  <dimension ref="A1:AN38"/>
  <sheetViews>
    <sheetView tabSelected="1"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40" ht="60" customHeight="1" thickBot="1">
      <c r="A1" s="7">
        <f ca="1">WEEKDAY($C$2)</f>
        <v>3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>
        <f ca="1">DATE(YEAR(当月カレンダー!$C$2), MONTH(当月カレンダー!$C$2)-1, 1)</f>
        <v>44166</v>
      </c>
      <c r="D2" s="48"/>
      <c r="E2" s="48"/>
      <c r="F2" s="48"/>
      <c r="G2" s="48"/>
      <c r="H2" s="48"/>
      <c r="I2" s="49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4">TEXT(L3,"aaa")</f>
        <v>月</v>
      </c>
      <c r="E3" s="31" t="str">
        <f t="shared" ca="1" si="4"/>
        <v>火</v>
      </c>
      <c r="F3" s="31" t="str">
        <f t="shared" ca="1" si="4"/>
        <v>水</v>
      </c>
      <c r="G3" s="31" t="str">
        <f t="shared" ca="1" si="4"/>
        <v>木</v>
      </c>
      <c r="H3" s="31" t="str">
        <f t="shared" ca="1" si="4"/>
        <v>金</v>
      </c>
      <c r="I3" s="32" t="str">
        <f t="shared" ca="1" si="4"/>
        <v>土</v>
      </c>
      <c r="J3" s="43"/>
      <c r="K3" s="12">
        <f t="shared" ref="K3:Q9" ca="1" si="5">DATE(YEAR($C$2),MONTH($C$2),1-$A$1+K$1+7*$A3)</f>
        <v>44157</v>
      </c>
      <c r="L3" s="13">
        <f t="shared" ca="1" si="5"/>
        <v>44158</v>
      </c>
      <c r="M3" s="13">
        <f t="shared" ca="1" si="5"/>
        <v>44159</v>
      </c>
      <c r="N3" s="13">
        <f t="shared" ca="1" si="5"/>
        <v>44160</v>
      </c>
      <c r="O3" s="13">
        <f t="shared" ca="1" si="5"/>
        <v>44161</v>
      </c>
      <c r="P3" s="13">
        <f t="shared" ca="1" si="5"/>
        <v>44162</v>
      </c>
      <c r="Q3" s="14">
        <f t="shared" ca="1" si="5"/>
        <v>44163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5,12,19,28,29,30,31</v>
      </c>
      <c r="AK3" s="41">
        <f ca="1">MATCH((YEAR($C$2)-1)&amp;",",holidays!$A:$A,0)</f>
        <v>265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2019/1</v>
      </c>
      <c r="AN3" s="41" t="str" cm="1">
        <f t="array" aca="1" ref="AN3" ca="1">INDEX(holidays!$D:$D,$AK$3+AL3)</f>
        <v>2,3,4,12,19</v>
      </c>
    </row>
    <row r="4" spans="1:40" s="42" customFormat="1" ht="60" customHeight="1">
      <c r="A4" s="43">
        <v>0</v>
      </c>
      <c r="B4" s="43"/>
      <c r="C4" s="33">
        <f ca="1">DAY(K4)</f>
        <v>29</v>
      </c>
      <c r="D4" s="34">
        <f t="shared" ref="D4:I9" ca="1" si="6">DAY(L4)</f>
        <v>30</v>
      </c>
      <c r="E4" s="34">
        <f t="shared" ca="1" si="6"/>
        <v>1</v>
      </c>
      <c r="F4" s="34">
        <f t="shared" ca="1" si="6"/>
        <v>2</v>
      </c>
      <c r="G4" s="34">
        <f t="shared" ca="1" si="6"/>
        <v>3</v>
      </c>
      <c r="H4" s="34">
        <f t="shared" ca="1" si="6"/>
        <v>4</v>
      </c>
      <c r="I4" s="35">
        <f t="shared" ca="1" si="6"/>
        <v>5</v>
      </c>
      <c r="J4" s="43"/>
      <c r="K4" s="15">
        <f t="shared" ca="1" si="5"/>
        <v>44164</v>
      </c>
      <c r="L4" s="16">
        <f t="shared" ca="1" si="5"/>
        <v>44165</v>
      </c>
      <c r="M4" s="16">
        <f t="shared" ca="1" si="5"/>
        <v>44166</v>
      </c>
      <c r="N4" s="16">
        <f t="shared" ca="1" si="5"/>
        <v>44167</v>
      </c>
      <c r="O4" s="16">
        <f t="shared" ca="1" si="5"/>
        <v>44168</v>
      </c>
      <c r="P4" s="16">
        <f t="shared" ca="1" si="5"/>
        <v>44169</v>
      </c>
      <c r="Q4" s="17">
        <f t="shared" ca="1" si="5"/>
        <v>44170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7">IF(OR(MONTH($C$2)&lt;&gt;MONTH(L4),IFERROR(VLOOKUP(DAY(L4)&amp;"",$AI:$AI,1,FALSE),-1)&lt;0),"",D4)</f>
        <v/>
      </c>
      <c r="AC4" s="22" t="str">
        <f t="shared" ca="1" si="7"/>
        <v/>
      </c>
      <c r="AD4" s="22" t="str">
        <f t="shared" ca="1" si="7"/>
        <v/>
      </c>
      <c r="AE4" s="22" t="str">
        <f t="shared" ca="1" si="7"/>
        <v/>
      </c>
      <c r="AF4" s="22" t="str">
        <f t="shared" ca="1" si="7"/>
        <v/>
      </c>
      <c r="AG4" s="23">
        <f t="shared" ca="1" si="7"/>
        <v>5</v>
      </c>
      <c r="AI4" s="41" t="str">
        <f t="shared" ref="AI4:AI38" ca="1" si="8">IFERROR(LEFT(AJ3,FIND(",",AJ3)-1),AJ3)</f>
        <v>5</v>
      </c>
      <c r="AJ4" s="41" t="str">
        <f ca="1">IFERROR(MID(AJ3,FIND(",",AJ3)+1,LEN(AJ3)),"-")</f>
        <v>12,19,28,29,30,31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2019/2</v>
      </c>
      <c r="AN4" s="41" t="str" cm="1">
        <f t="array" aca="1" ref="AN4" ca="1">INDEX(holidays!$D:$D,$AK$3+AL4)</f>
        <v>2,9,16</v>
      </c>
    </row>
    <row r="5" spans="1:40" s="42" customFormat="1" ht="60" customHeight="1">
      <c r="A5" s="43">
        <f>A4+1</f>
        <v>1</v>
      </c>
      <c r="B5" s="43"/>
      <c r="C5" s="33">
        <f t="shared" ref="C5:C9" ca="1" si="9">DAY(K5)</f>
        <v>6</v>
      </c>
      <c r="D5" s="34">
        <f t="shared" ca="1" si="6"/>
        <v>7</v>
      </c>
      <c r="E5" s="34">
        <f t="shared" ca="1" si="6"/>
        <v>8</v>
      </c>
      <c r="F5" s="34">
        <f t="shared" ca="1" si="6"/>
        <v>9</v>
      </c>
      <c r="G5" s="34">
        <f t="shared" ca="1" si="6"/>
        <v>10</v>
      </c>
      <c r="H5" s="34">
        <f t="shared" ca="1" si="6"/>
        <v>11</v>
      </c>
      <c r="I5" s="35">
        <f t="shared" ca="1" si="6"/>
        <v>12</v>
      </c>
      <c r="J5" s="43"/>
      <c r="K5" s="15">
        <f t="shared" ca="1" si="5"/>
        <v>44171</v>
      </c>
      <c r="L5" s="16">
        <f t="shared" ca="1" si="5"/>
        <v>44172</v>
      </c>
      <c r="M5" s="16">
        <f t="shared" ca="1" si="5"/>
        <v>44173</v>
      </c>
      <c r="N5" s="16">
        <f t="shared" ca="1" si="5"/>
        <v>44174</v>
      </c>
      <c r="O5" s="16">
        <f t="shared" ca="1" si="5"/>
        <v>44175</v>
      </c>
      <c r="P5" s="16">
        <f t="shared" ca="1" si="5"/>
        <v>44176</v>
      </c>
      <c r="Q5" s="17">
        <f t="shared" ca="1" si="5"/>
        <v>44177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0">IF(OR(MONTH($C$2)&lt;&gt;MONTH(K5),IFERROR(VLOOKUP(DAY(K5)&amp;"",$AI:$AI,1,FALSE),-1)&lt;0),"",C5)</f>
        <v/>
      </c>
      <c r="AB5" s="25" t="str">
        <f t="shared" ca="1" si="7"/>
        <v/>
      </c>
      <c r="AC5" s="25" t="str">
        <f t="shared" ca="1" si="7"/>
        <v/>
      </c>
      <c r="AD5" s="25" t="str">
        <f t="shared" ca="1" si="7"/>
        <v/>
      </c>
      <c r="AE5" s="25" t="str">
        <f t="shared" ca="1" si="7"/>
        <v/>
      </c>
      <c r="AF5" s="25" t="str">
        <f t="shared" ca="1" si="7"/>
        <v/>
      </c>
      <c r="AG5" s="26">
        <f t="shared" ca="1" si="7"/>
        <v>12</v>
      </c>
      <c r="AI5" s="41" t="str">
        <f t="shared" ca="1" si="8"/>
        <v>12</v>
      </c>
      <c r="AJ5" s="41" t="str">
        <f t="shared" ref="AJ5:AJ38" ca="1" si="11">IFERROR(MID(AJ4,FIND(",",AJ4)+1,LEN(AJ4)),"-")</f>
        <v>19,28,29,30,31</v>
      </c>
      <c r="AK5" s="41"/>
      <c r="AL5" s="42">
        <f t="shared" ref="AL5:AL38" si="12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2019/3</v>
      </c>
      <c r="AN5" s="41" t="str" cm="1">
        <f t="array" aca="1" ref="AN5" ca="1">INDEX(holidays!$D:$D,$AK$3+AL5)</f>
        <v>2,9,16,30</v>
      </c>
    </row>
    <row r="6" spans="1:40" s="42" customFormat="1" ht="60" customHeight="1">
      <c r="A6" s="43">
        <f t="shared" ref="A6:A9" si="13">A5+1</f>
        <v>2</v>
      </c>
      <c r="B6" s="43"/>
      <c r="C6" s="33">
        <f t="shared" ca="1" si="9"/>
        <v>13</v>
      </c>
      <c r="D6" s="34">
        <f t="shared" ca="1" si="6"/>
        <v>14</v>
      </c>
      <c r="E6" s="34">
        <f t="shared" ca="1" si="6"/>
        <v>15</v>
      </c>
      <c r="F6" s="34">
        <f t="shared" ca="1" si="6"/>
        <v>16</v>
      </c>
      <c r="G6" s="34">
        <f t="shared" ca="1" si="6"/>
        <v>17</v>
      </c>
      <c r="H6" s="34">
        <f t="shared" ca="1" si="6"/>
        <v>18</v>
      </c>
      <c r="I6" s="35">
        <f t="shared" ca="1" si="6"/>
        <v>19</v>
      </c>
      <c r="J6" s="43"/>
      <c r="K6" s="15">
        <f t="shared" ca="1" si="5"/>
        <v>44178</v>
      </c>
      <c r="L6" s="16">
        <f t="shared" ca="1" si="5"/>
        <v>44179</v>
      </c>
      <c r="M6" s="16">
        <f t="shared" ca="1" si="5"/>
        <v>44180</v>
      </c>
      <c r="N6" s="16">
        <f t="shared" ca="1" si="5"/>
        <v>44181</v>
      </c>
      <c r="O6" s="16">
        <f t="shared" ca="1" si="5"/>
        <v>44182</v>
      </c>
      <c r="P6" s="16">
        <f t="shared" ca="1" si="5"/>
        <v>44183</v>
      </c>
      <c r="Q6" s="17">
        <f t="shared" ca="1" si="5"/>
        <v>44184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0"/>
        <v/>
      </c>
      <c r="AB6" s="25" t="str">
        <f t="shared" ca="1" si="7"/>
        <v/>
      </c>
      <c r="AC6" s="25" t="str">
        <f t="shared" ca="1" si="7"/>
        <v/>
      </c>
      <c r="AD6" s="25" t="str">
        <f t="shared" ca="1" si="7"/>
        <v/>
      </c>
      <c r="AE6" s="25" t="str">
        <f t="shared" ca="1" si="7"/>
        <v/>
      </c>
      <c r="AF6" s="25" t="str">
        <f t="shared" ca="1" si="7"/>
        <v/>
      </c>
      <c r="AG6" s="26">
        <f t="shared" ca="1" si="7"/>
        <v>19</v>
      </c>
      <c r="AI6" s="41" t="str">
        <f t="shared" ca="1" si="8"/>
        <v>19</v>
      </c>
      <c r="AJ6" s="41" t="str">
        <f t="shared" ca="1" si="11"/>
        <v>28,29,30,31</v>
      </c>
      <c r="AK6" s="41"/>
      <c r="AL6" s="42">
        <f t="shared" si="12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2019/4</v>
      </c>
      <c r="AN6" s="41" t="str" cm="1">
        <f t="array" aca="1" ref="AN6" ca="1">INDEX(holidays!$D:$D,$AK$3+AL6)</f>
        <v>6,13,20</v>
      </c>
    </row>
    <row r="7" spans="1:40" s="42" customFormat="1" ht="60" customHeight="1">
      <c r="A7" s="43">
        <f t="shared" si="13"/>
        <v>3</v>
      </c>
      <c r="B7" s="43"/>
      <c r="C7" s="33">
        <f t="shared" ca="1" si="9"/>
        <v>20</v>
      </c>
      <c r="D7" s="34">
        <f t="shared" ca="1" si="6"/>
        <v>21</v>
      </c>
      <c r="E7" s="34">
        <f t="shared" ca="1" si="6"/>
        <v>22</v>
      </c>
      <c r="F7" s="34">
        <f t="shared" ca="1" si="6"/>
        <v>23</v>
      </c>
      <c r="G7" s="34">
        <f t="shared" ca="1" si="6"/>
        <v>24</v>
      </c>
      <c r="H7" s="34">
        <f t="shared" ca="1" si="6"/>
        <v>25</v>
      </c>
      <c r="I7" s="35">
        <f t="shared" ca="1" si="6"/>
        <v>26</v>
      </c>
      <c r="J7" s="43"/>
      <c r="K7" s="15">
        <f t="shared" ca="1" si="5"/>
        <v>44185</v>
      </c>
      <c r="L7" s="16">
        <f t="shared" ca="1" si="5"/>
        <v>44186</v>
      </c>
      <c r="M7" s="16">
        <f t="shared" ca="1" si="5"/>
        <v>44187</v>
      </c>
      <c r="N7" s="16">
        <f t="shared" ca="1" si="5"/>
        <v>44188</v>
      </c>
      <c r="O7" s="16">
        <f t="shared" ca="1" si="5"/>
        <v>44189</v>
      </c>
      <c r="P7" s="16">
        <f t="shared" ca="1" si="5"/>
        <v>44190</v>
      </c>
      <c r="Q7" s="17">
        <f t="shared" ca="1" si="5"/>
        <v>44191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0"/>
        <v/>
      </c>
      <c r="AB7" s="25" t="str">
        <f t="shared" ca="1" si="7"/>
        <v/>
      </c>
      <c r="AC7" s="25" t="str">
        <f t="shared" ca="1" si="7"/>
        <v/>
      </c>
      <c r="AD7" s="25" t="str">
        <f t="shared" ca="1" si="7"/>
        <v/>
      </c>
      <c r="AE7" s="25" t="str">
        <f t="shared" ca="1" si="7"/>
        <v/>
      </c>
      <c r="AF7" s="25" t="str">
        <f t="shared" ca="1" si="7"/>
        <v/>
      </c>
      <c r="AG7" s="26" t="str">
        <f t="shared" ca="1" si="7"/>
        <v/>
      </c>
      <c r="AI7" s="41" t="str">
        <f t="shared" ca="1" si="8"/>
        <v>28</v>
      </c>
      <c r="AJ7" s="41" t="str">
        <f t="shared" ca="1" si="11"/>
        <v>29,30,31</v>
      </c>
      <c r="AK7" s="41"/>
      <c r="AL7" s="42">
        <f t="shared" si="12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2019/5</v>
      </c>
      <c r="AN7" s="41" cm="1">
        <f t="array" aca="1" ref="AN7" ca="1">INDEX(holidays!$D:$D,$AK$3+AL7)</f>
        <v>18</v>
      </c>
    </row>
    <row r="8" spans="1:40" s="42" customFormat="1" ht="60" customHeight="1">
      <c r="A8" s="43">
        <f t="shared" si="13"/>
        <v>4</v>
      </c>
      <c r="B8" s="43"/>
      <c r="C8" s="33">
        <f t="shared" ca="1" si="9"/>
        <v>27</v>
      </c>
      <c r="D8" s="34">
        <f t="shared" ca="1" si="6"/>
        <v>28</v>
      </c>
      <c r="E8" s="34">
        <f t="shared" ca="1" si="6"/>
        <v>29</v>
      </c>
      <c r="F8" s="34">
        <f t="shared" ca="1" si="6"/>
        <v>30</v>
      </c>
      <c r="G8" s="34">
        <f t="shared" ca="1" si="6"/>
        <v>31</v>
      </c>
      <c r="H8" s="34">
        <f t="shared" ca="1" si="6"/>
        <v>1</v>
      </c>
      <c r="I8" s="35">
        <f t="shared" ca="1" si="6"/>
        <v>2</v>
      </c>
      <c r="J8" s="43"/>
      <c r="K8" s="15">
        <f t="shared" ca="1" si="5"/>
        <v>44192</v>
      </c>
      <c r="L8" s="16">
        <f t="shared" ca="1" si="5"/>
        <v>44193</v>
      </c>
      <c r="M8" s="16">
        <f t="shared" ca="1" si="5"/>
        <v>44194</v>
      </c>
      <c r="N8" s="16">
        <f t="shared" ca="1" si="5"/>
        <v>44195</v>
      </c>
      <c r="O8" s="16">
        <f t="shared" ca="1" si="5"/>
        <v>44196</v>
      </c>
      <c r="P8" s="16">
        <f t="shared" ca="1" si="5"/>
        <v>44197</v>
      </c>
      <c r="Q8" s="17">
        <f t="shared" ca="1" si="5"/>
        <v>44198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>
        <f ca="1">IF(IFERROR(MATCH(P8,祝日!$B:$B,0),-1)&gt;0,H8,"")</f>
        <v>1</v>
      </c>
      <c r="Y8" s="26" t="str">
        <f ca="1">IF(IFERROR(MATCH(Q8,祝日!$B:$B,0),-1)&gt;0,I8,"")</f>
        <v/>
      </c>
      <c r="AA8" s="24" t="str">
        <f t="shared" ca="1" si="10"/>
        <v/>
      </c>
      <c r="AB8" s="25">
        <f t="shared" ca="1" si="7"/>
        <v>28</v>
      </c>
      <c r="AC8" s="25">
        <f t="shared" ca="1" si="7"/>
        <v>29</v>
      </c>
      <c r="AD8" s="25">
        <f t="shared" ca="1" si="7"/>
        <v>30</v>
      </c>
      <c r="AE8" s="25">
        <f t="shared" ca="1" si="7"/>
        <v>31</v>
      </c>
      <c r="AF8" s="25" t="str">
        <f t="shared" ca="1" si="7"/>
        <v/>
      </c>
      <c r="AG8" s="26" t="str">
        <f t="shared" ca="1" si="7"/>
        <v/>
      </c>
      <c r="AI8" s="41" t="str">
        <f t="shared" ca="1" si="8"/>
        <v>29</v>
      </c>
      <c r="AJ8" s="41" t="str">
        <f t="shared" ca="1" si="11"/>
        <v>30,31</v>
      </c>
      <c r="AK8" s="41"/>
      <c r="AL8" s="42">
        <f t="shared" si="12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2019/6</v>
      </c>
      <c r="AN8" s="41" t="str" cm="1">
        <f t="array" aca="1" ref="AN8" ca="1">INDEX(holidays!$D:$D,$AK$3+AL8)</f>
        <v>1,8,15,29</v>
      </c>
    </row>
    <row r="9" spans="1:40" s="42" customFormat="1" ht="60" customHeight="1" thickBot="1">
      <c r="A9" s="43">
        <f t="shared" si="13"/>
        <v>5</v>
      </c>
      <c r="B9" s="43"/>
      <c r="C9" s="36">
        <f t="shared" ca="1" si="9"/>
        <v>3</v>
      </c>
      <c r="D9" s="37">
        <f t="shared" ca="1" si="6"/>
        <v>4</v>
      </c>
      <c r="E9" s="37">
        <f t="shared" ca="1" si="6"/>
        <v>5</v>
      </c>
      <c r="F9" s="37">
        <f t="shared" ca="1" si="6"/>
        <v>6</v>
      </c>
      <c r="G9" s="37">
        <f t="shared" ca="1" si="6"/>
        <v>7</v>
      </c>
      <c r="H9" s="37">
        <f t="shared" ca="1" si="6"/>
        <v>8</v>
      </c>
      <c r="I9" s="38">
        <f t="shared" ca="1" si="6"/>
        <v>9</v>
      </c>
      <c r="J9" s="43"/>
      <c r="K9" s="18">
        <f t="shared" ca="1" si="5"/>
        <v>44199</v>
      </c>
      <c r="L9" s="19">
        <f t="shared" ca="1" si="5"/>
        <v>44200</v>
      </c>
      <c r="M9" s="19">
        <f t="shared" ca="1" si="5"/>
        <v>44201</v>
      </c>
      <c r="N9" s="19">
        <f t="shared" ca="1" si="5"/>
        <v>44202</v>
      </c>
      <c r="O9" s="19">
        <f t="shared" ca="1" si="5"/>
        <v>44203</v>
      </c>
      <c r="P9" s="19">
        <f t="shared" ca="1" si="5"/>
        <v>44204</v>
      </c>
      <c r="Q9" s="20">
        <f t="shared" ca="1" si="5"/>
        <v>44205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0"/>
        <v/>
      </c>
      <c r="AB9" s="28" t="str">
        <f t="shared" ca="1" si="7"/>
        <v/>
      </c>
      <c r="AC9" s="28" t="str">
        <f t="shared" ca="1" si="7"/>
        <v/>
      </c>
      <c r="AD9" s="28" t="str">
        <f t="shared" ca="1" si="7"/>
        <v/>
      </c>
      <c r="AE9" s="28" t="str">
        <f t="shared" ca="1" si="7"/>
        <v/>
      </c>
      <c r="AF9" s="28" t="str">
        <f t="shared" ca="1" si="7"/>
        <v/>
      </c>
      <c r="AG9" s="29" t="str">
        <f t="shared" ca="1" si="7"/>
        <v/>
      </c>
      <c r="AI9" s="41" t="str">
        <f t="shared" ca="1" si="8"/>
        <v>30</v>
      </c>
      <c r="AJ9" s="41" t="str">
        <f t="shared" ca="1" si="11"/>
        <v>31</v>
      </c>
      <c r="AK9" s="41"/>
      <c r="AL9" s="42">
        <f t="shared" si="12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2019/7</v>
      </c>
      <c r="AN9" s="41" t="str" cm="1">
        <f t="array" aca="1" ref="AN9" ca="1">INDEX(holidays!$D:$D,$AK$3+AL9)</f>
        <v>6,13,20</v>
      </c>
    </row>
    <row r="10" spans="1:40" s="42" customFormat="1" ht="60" customHeight="1">
      <c r="C10" s="45"/>
      <c r="I10" s="46"/>
      <c r="AI10" s="41" t="str">
        <f t="shared" ca="1" si="8"/>
        <v>31</v>
      </c>
      <c r="AJ10" s="41" t="str">
        <f t="shared" ca="1" si="11"/>
        <v>-</v>
      </c>
      <c r="AK10" s="41"/>
      <c r="AL10" s="42">
        <f t="shared" si="12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2019/8</v>
      </c>
      <c r="AN10" s="41" t="str" cm="1">
        <f t="array" aca="1" ref="AN10" ca="1">INDEX(holidays!$D:$D,$AK$3+AL10)</f>
        <v>3,10,13,14,15,31</v>
      </c>
    </row>
    <row r="11" spans="1:40" s="42" customFormat="1" ht="60" customHeight="1">
      <c r="C11" s="45"/>
      <c r="I11" s="46"/>
      <c r="AI11" s="41" t="str">
        <f t="shared" ca="1" si="8"/>
        <v>-</v>
      </c>
      <c r="AJ11" s="41" t="str">
        <f t="shared" ca="1" si="11"/>
        <v>-</v>
      </c>
      <c r="AK11" s="41"/>
      <c r="AL11" s="42">
        <f t="shared" si="12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2019/9</v>
      </c>
      <c r="AN11" s="41" t="str" cm="1">
        <f t="array" aca="1" ref="AN11" ca="1">INDEX(holidays!$D:$D,$AK$3+AL11)</f>
        <v>7,14,21</v>
      </c>
    </row>
    <row r="12" spans="1:40" s="42" customFormat="1" ht="60" customHeight="1">
      <c r="C12" s="45"/>
      <c r="I12" s="46"/>
      <c r="AI12" s="41" t="str">
        <f t="shared" ca="1" si="8"/>
        <v>-</v>
      </c>
      <c r="AJ12" s="41" t="str">
        <f t="shared" ca="1" si="11"/>
        <v>-</v>
      </c>
      <c r="AK12" s="41"/>
      <c r="AL12" s="42">
        <f t="shared" si="12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2019/10</v>
      </c>
      <c r="AN12" s="41" t="str" cm="1">
        <f t="array" aca="1" ref="AN12" ca="1">INDEX(holidays!$D:$D,$AK$3+AL12)</f>
        <v>5,12,19</v>
      </c>
    </row>
    <row r="13" spans="1:40" s="42" customFormat="1" ht="60" customHeight="1">
      <c r="C13" s="45"/>
      <c r="I13" s="46"/>
      <c r="AI13" s="41" t="str">
        <f t="shared" ca="1" si="8"/>
        <v>-</v>
      </c>
      <c r="AJ13" s="41" t="str">
        <f t="shared" ca="1" si="11"/>
        <v>-</v>
      </c>
      <c r="AK13" s="41"/>
      <c r="AL13" s="42">
        <f t="shared" si="12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2019/11</v>
      </c>
      <c r="AN13" s="41" t="str" cm="1">
        <f t="array" aca="1" ref="AN13" ca="1">INDEX(holidays!$D:$D,$AK$3+AL13)</f>
        <v>2,9,16,30</v>
      </c>
    </row>
    <row r="14" spans="1:40" s="42" customFormat="1" ht="60" customHeight="1">
      <c r="C14" s="45"/>
      <c r="I14" s="46"/>
      <c r="AI14" s="41" t="str">
        <f t="shared" ca="1" si="8"/>
        <v>-</v>
      </c>
      <c r="AJ14" s="41" t="str">
        <f t="shared" ca="1" si="11"/>
        <v>-</v>
      </c>
      <c r="AK14" s="41"/>
      <c r="AL14" s="42">
        <f t="shared" si="12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2019/12</v>
      </c>
      <c r="AN14" s="41" t="str" cm="1">
        <f t="array" aca="1" ref="AN14" ca="1">INDEX(holidays!$D:$D,$AK$3+AL14)</f>
        <v>7,14,21,30,31</v>
      </c>
    </row>
    <row r="15" spans="1:40" s="42" customFormat="1" ht="60" customHeight="1">
      <c r="C15" s="45"/>
      <c r="I15" s="46"/>
      <c r="AI15" s="41" t="str">
        <f t="shared" ca="1" si="8"/>
        <v>-</v>
      </c>
      <c r="AJ15" s="41" t="str">
        <f t="shared" ca="1" si="11"/>
        <v>-</v>
      </c>
      <c r="AK15" s="41"/>
      <c r="AL15" s="42">
        <f t="shared" si="12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2020/1</v>
      </c>
      <c r="AN15" s="41" t="str" cm="1">
        <f t="array" aca="1" ref="AN15" ca="1">INDEX(holidays!$D:$D,$AK$3+AL15)</f>
        <v>2,3,4,11</v>
      </c>
    </row>
    <row r="16" spans="1:40" s="42" customFormat="1" ht="60" customHeight="1">
      <c r="C16" s="45"/>
      <c r="I16" s="46"/>
      <c r="AI16" s="41" t="str">
        <f t="shared" ca="1" si="8"/>
        <v>-</v>
      </c>
      <c r="AJ16" s="41" t="str">
        <f t="shared" ca="1" si="11"/>
        <v>-</v>
      </c>
      <c r="AK16" s="41"/>
      <c r="AL16" s="42">
        <f t="shared" si="12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2020/2</v>
      </c>
      <c r="AN16" s="41" t="str" cm="1">
        <f t="array" aca="1" ref="AN16" ca="1">INDEX(holidays!$D:$D,$AK$3+AL16)</f>
        <v>1,8,29</v>
      </c>
    </row>
    <row r="17" spans="3:40" s="42" customFormat="1" ht="60" customHeight="1">
      <c r="C17" s="45"/>
      <c r="I17" s="46"/>
      <c r="AI17" s="41" t="str">
        <f t="shared" ca="1" si="8"/>
        <v>-</v>
      </c>
      <c r="AJ17" s="41" t="str">
        <f t="shared" ca="1" si="11"/>
        <v>-</v>
      </c>
      <c r="AK17" s="41"/>
      <c r="AL17" s="42">
        <f t="shared" si="12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2020/3</v>
      </c>
      <c r="AN17" s="41" t="str" cm="1">
        <f t="array" aca="1" ref="AN17" ca="1">INDEX(holidays!$D:$D,$AK$3+AL17)</f>
        <v>7,14</v>
      </c>
    </row>
    <row r="18" spans="3:40" s="42" customFormat="1" ht="60" customHeight="1">
      <c r="C18" s="45"/>
      <c r="I18" s="46"/>
      <c r="AI18" s="41" t="str">
        <f t="shared" ca="1" si="8"/>
        <v>-</v>
      </c>
      <c r="AJ18" s="41" t="str">
        <f t="shared" ca="1" si="11"/>
        <v>-</v>
      </c>
      <c r="AK18" s="41"/>
      <c r="AL18" s="42">
        <f t="shared" si="12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2020/4</v>
      </c>
      <c r="AN18" s="41" t="str" cm="1">
        <f t="array" aca="1" ref="AN18" ca="1">INDEX(holidays!$D:$D,$AK$3+AL18)</f>
        <v>4,11,18,30</v>
      </c>
    </row>
    <row r="19" spans="3:40" s="42" customFormat="1" ht="60" customHeight="1">
      <c r="C19" s="45"/>
      <c r="I19" s="46"/>
      <c r="AI19" s="41" t="str">
        <f t="shared" ca="1" si="8"/>
        <v>-</v>
      </c>
      <c r="AJ19" s="41" t="str">
        <f t="shared" ca="1" si="11"/>
        <v>-</v>
      </c>
      <c r="AK19" s="41"/>
      <c r="AL19" s="42">
        <f t="shared" si="12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2020/5</v>
      </c>
      <c r="AN19" s="41" t="str" cm="1">
        <f t="array" aca="1" ref="AN19" ca="1">INDEX(holidays!$D:$D,$AK$3+AL19)</f>
        <v>1,2,16,30</v>
      </c>
    </row>
    <row r="20" spans="3:40" s="42" customFormat="1" ht="60" customHeight="1">
      <c r="C20" s="45"/>
      <c r="I20" s="46"/>
      <c r="AI20" s="41" t="str">
        <f t="shared" ca="1" si="8"/>
        <v>-</v>
      </c>
      <c r="AJ20" s="41" t="str">
        <f t="shared" ca="1" si="11"/>
        <v>-</v>
      </c>
      <c r="AK20" s="41"/>
      <c r="AL20" s="42">
        <f t="shared" si="12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2020/6</v>
      </c>
      <c r="AN20" s="41" t="str" cm="1">
        <f t="array" aca="1" ref="AN20" ca="1">INDEX(holidays!$D:$D,$AK$3+AL20)</f>
        <v>6,13,20</v>
      </c>
    </row>
    <row r="21" spans="3:40" s="42" customFormat="1" ht="60" customHeight="1">
      <c r="C21" s="45"/>
      <c r="I21" s="46"/>
      <c r="AI21" s="41" t="str">
        <f t="shared" ca="1" si="8"/>
        <v>-</v>
      </c>
      <c r="AJ21" s="41" t="str">
        <f t="shared" ca="1" si="11"/>
        <v>-</v>
      </c>
      <c r="AK21" s="41"/>
      <c r="AL21" s="42">
        <f t="shared" si="12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2020/7</v>
      </c>
      <c r="AN21" s="41" t="str" cm="1">
        <f t="array" aca="1" ref="AN21" ca="1">INDEX(holidays!$D:$D,$AK$3+AL21)</f>
        <v>4,11,18</v>
      </c>
    </row>
    <row r="22" spans="3:40" s="42" customFormat="1" ht="60" customHeight="1">
      <c r="C22" s="45"/>
      <c r="I22" s="46"/>
      <c r="AI22" s="41" t="str">
        <f t="shared" ca="1" si="8"/>
        <v>-</v>
      </c>
      <c r="AJ22" s="41" t="str">
        <f t="shared" ca="1" si="11"/>
        <v>-</v>
      </c>
      <c r="AK22" s="41"/>
      <c r="AL22" s="42">
        <f t="shared" si="12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2020/8</v>
      </c>
      <c r="AN22" s="41" t="str" cm="1">
        <f t="array" aca="1" ref="AN22" ca="1">INDEX(holidays!$D:$D,$AK$3+AL22)</f>
        <v>1,8,13,14,15,29</v>
      </c>
    </row>
    <row r="23" spans="3:40" s="42" customFormat="1" ht="60" customHeight="1">
      <c r="C23" s="45"/>
      <c r="I23" s="46"/>
      <c r="AI23" s="41" t="str">
        <f t="shared" ca="1" si="8"/>
        <v>-</v>
      </c>
      <c r="AJ23" s="41" t="str">
        <f t="shared" ca="1" si="11"/>
        <v>-</v>
      </c>
      <c r="AK23" s="41"/>
      <c r="AL23" s="42">
        <f t="shared" si="12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2020/9</v>
      </c>
      <c r="AN23" s="41" t="str" cm="1">
        <f t="array" aca="1" ref="AN23" ca="1">INDEX(holidays!$D:$D,$AK$3+AL23)</f>
        <v>5,12,19</v>
      </c>
    </row>
    <row r="24" spans="3:40" s="42" customFormat="1" ht="60" customHeight="1">
      <c r="C24" s="45"/>
      <c r="I24" s="46"/>
      <c r="AI24" s="41" t="str">
        <f t="shared" ca="1" si="8"/>
        <v>-</v>
      </c>
      <c r="AJ24" s="41" t="str">
        <f t="shared" ca="1" si="11"/>
        <v>-</v>
      </c>
      <c r="AK24" s="41"/>
      <c r="AL24" s="42">
        <f t="shared" si="12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2020/10</v>
      </c>
      <c r="AN24" s="41" t="str" cm="1">
        <f t="array" aca="1" ref="AN24" ca="1">INDEX(holidays!$D:$D,$AK$3+AL24)</f>
        <v>3,10,17,31</v>
      </c>
    </row>
    <row r="25" spans="3:40" s="42" customFormat="1" ht="60" customHeight="1">
      <c r="C25" s="45"/>
      <c r="I25" s="46"/>
      <c r="AI25" s="41" t="str">
        <f t="shared" ca="1" si="8"/>
        <v>-</v>
      </c>
      <c r="AJ25" s="41" t="str">
        <f t="shared" ca="1" si="11"/>
        <v>-</v>
      </c>
      <c r="AK25" s="41"/>
      <c r="AL25" s="42">
        <f t="shared" si="12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2020/11</v>
      </c>
      <c r="AN25" s="41" t="str" cm="1">
        <f t="array" aca="1" ref="AN25" ca="1">INDEX(holidays!$D:$D,$AK$3+AL25)</f>
        <v>14,21</v>
      </c>
    </row>
    <row r="26" spans="3:40" s="42" customFormat="1" ht="60" customHeight="1">
      <c r="C26" s="45"/>
      <c r="I26" s="46"/>
      <c r="AI26" s="41" t="str">
        <f t="shared" ca="1" si="8"/>
        <v>-</v>
      </c>
      <c r="AJ26" s="41" t="str">
        <f t="shared" ca="1" si="11"/>
        <v>-</v>
      </c>
      <c r="AK26" s="41"/>
      <c r="AL26" s="42">
        <f t="shared" si="12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2020/12</v>
      </c>
      <c r="AN26" s="41" t="str" cm="1">
        <f t="array" aca="1" ref="AN26" ca="1">INDEX(holidays!$D:$D,$AK$3+AL26)</f>
        <v>5,12,19,28,29,30,31</v>
      </c>
    </row>
    <row r="27" spans="3:40" s="42" customFormat="1" ht="60" customHeight="1">
      <c r="C27" s="45"/>
      <c r="I27" s="46"/>
      <c r="AI27" s="41" t="str">
        <f t="shared" ca="1" si="8"/>
        <v>-</v>
      </c>
      <c r="AJ27" s="41" t="str">
        <f t="shared" ca="1" si="11"/>
        <v>-</v>
      </c>
      <c r="AK27" s="41"/>
      <c r="AL27" s="42">
        <f t="shared" si="12"/>
        <v>24</v>
      </c>
      <c r="AM27" s="41" t="str" cm="1">
        <f t="array" aca="1" ref="AM27" ca="1">LEFT(INDEX(holidays!$A:$A,$AK$3+AL27),FIND(",",INDEX(holidays!$A:$A,$AK$3+AL27))-1)&amp;"/"&amp;LEFT(INDEX(holidays!$B:$B,$AK$3+AL27),FIND(",",INDEX(holidays!$B:$B,$AK$3+AL27))-1)</f>
        <v>2021/1</v>
      </c>
      <c r="AN27" s="41" t="str" cm="1">
        <f t="array" aca="1" ref="AN27" ca="1">INDEX(holidays!$D:$D,$AK$3+AL27)</f>
        <v>2,4,9,13,30</v>
      </c>
    </row>
    <row r="28" spans="3:40" s="42" customFormat="1" ht="60" customHeight="1">
      <c r="C28" s="45"/>
      <c r="I28" s="46"/>
      <c r="AI28" s="41" t="str">
        <f t="shared" ca="1" si="8"/>
        <v>-</v>
      </c>
      <c r="AJ28" s="41" t="str">
        <f t="shared" ca="1" si="11"/>
        <v>-</v>
      </c>
      <c r="AK28" s="41"/>
      <c r="AL28" s="42">
        <f t="shared" si="12"/>
        <v>25</v>
      </c>
      <c r="AM28" s="41" t="str" cm="1">
        <f t="array" aca="1" ref="AM28" ca="1">LEFT(INDEX(holidays!$A:$A,$AK$3+AL28),FIND(",",INDEX(holidays!$A:$A,$AK$3+AL28))-1)&amp;"/"&amp;LEFT(INDEX(holidays!$B:$B,$AK$3+AL28),FIND(",",INDEX(holidays!$B:$B,$AK$3+AL28))-1)</f>
        <v>2021/2</v>
      </c>
      <c r="AN28" s="41" t="str" cm="1">
        <f t="array" aca="1" ref="AN28" ca="1">INDEX(holidays!$D:$D,$AK$3+AL28)</f>
        <v>6,20</v>
      </c>
    </row>
    <row r="29" spans="3:40" s="42" customFormat="1" ht="60" customHeight="1">
      <c r="C29" s="45"/>
      <c r="I29" s="46"/>
      <c r="AI29" s="41" t="str">
        <f t="shared" ca="1" si="8"/>
        <v>-</v>
      </c>
      <c r="AJ29" s="41" t="str">
        <f t="shared" ca="1" si="11"/>
        <v>-</v>
      </c>
      <c r="AK29" s="41"/>
      <c r="AL29" s="42">
        <f t="shared" si="12"/>
        <v>26</v>
      </c>
      <c r="AM29" s="41" t="str" cm="1">
        <f t="array" aca="1" ref="AM29" ca="1">LEFT(INDEX(holidays!$A:$A,$AK$3+AL29),FIND(",",INDEX(holidays!$A:$A,$AK$3+AL29))-1)&amp;"/"&amp;LEFT(INDEX(holidays!$B:$B,$AK$3+AL29),FIND(",",INDEX(holidays!$B:$B,$AK$3+AL29))-1)</f>
        <v>2021/3</v>
      </c>
      <c r="AN29" s="41" t="str" cm="1">
        <f t="array" aca="1" ref="AN29" ca="1">INDEX(holidays!$D:$D,$AK$3+AL29)</f>
        <v>6,13</v>
      </c>
    </row>
    <row r="30" spans="3:40" s="42" customFormat="1" ht="60" customHeight="1">
      <c r="C30" s="45"/>
      <c r="I30" s="46"/>
      <c r="AI30" s="41" t="str">
        <f t="shared" ca="1" si="8"/>
        <v>-</v>
      </c>
      <c r="AJ30" s="41" t="str">
        <f t="shared" ca="1" si="11"/>
        <v>-</v>
      </c>
      <c r="AK30" s="41"/>
      <c r="AL30" s="42">
        <f t="shared" si="12"/>
        <v>27</v>
      </c>
      <c r="AM30" s="41" t="str" cm="1">
        <f t="array" aca="1" ref="AM30" ca="1">LEFT(INDEX(holidays!$A:$A,$AK$3+AL30),FIND(",",INDEX(holidays!$A:$A,$AK$3+AL30))-1)&amp;"/"&amp;LEFT(INDEX(holidays!$B:$B,$AK$3+AL30),FIND(",",INDEX(holidays!$B:$B,$AK$3+AL30))-1)</f>
        <v>2021/4</v>
      </c>
      <c r="AN30" s="41" t="str" cm="1">
        <f t="array" aca="1" ref="AN30" ca="1">INDEX(holidays!$D:$D,$AK$3+AL30)</f>
        <v>3,10,17,30</v>
      </c>
    </row>
    <row r="31" spans="3:40" s="42" customFormat="1" ht="60" customHeight="1">
      <c r="C31" s="45"/>
      <c r="I31" s="46"/>
      <c r="AI31" s="41" t="str">
        <f t="shared" ca="1" si="8"/>
        <v>-</v>
      </c>
      <c r="AJ31" s="41" t="str">
        <f t="shared" ca="1" si="11"/>
        <v>-</v>
      </c>
      <c r="AK31" s="41"/>
      <c r="AL31" s="42">
        <f t="shared" si="12"/>
        <v>28</v>
      </c>
      <c r="AM31" s="41" t="str" cm="1">
        <f t="array" aca="1" ref="AM31" ca="1">LEFT(INDEX(holidays!$A:$A,$AK$3+AL31),FIND(",",INDEX(holidays!$A:$A,$AK$3+AL31))-1)&amp;"/"&amp;LEFT(INDEX(holidays!$B:$B,$AK$3+AL31),FIND(",",INDEX(holidays!$B:$B,$AK$3+AL31))-1)</f>
        <v>2021/5</v>
      </c>
      <c r="AN31" s="41" t="str" cm="1">
        <f t="array" aca="1" ref="AN31" ca="1">INDEX(holidays!$D:$D,$AK$3+AL31)</f>
        <v>1,15,29</v>
      </c>
    </row>
    <row r="32" spans="3:40" s="42" customFormat="1" ht="60" customHeight="1">
      <c r="C32" s="45"/>
      <c r="I32" s="46"/>
      <c r="AI32" s="41" t="str">
        <f t="shared" ca="1" si="8"/>
        <v>-</v>
      </c>
      <c r="AJ32" s="41" t="str">
        <f t="shared" ca="1" si="11"/>
        <v>-</v>
      </c>
      <c r="AK32" s="41"/>
      <c r="AL32" s="42">
        <f t="shared" si="12"/>
        <v>29</v>
      </c>
      <c r="AM32" s="41" t="str" cm="1">
        <f t="array" aca="1" ref="AM32" ca="1">LEFT(INDEX(holidays!$A:$A,$AK$3+AL32),FIND(",",INDEX(holidays!$A:$A,$AK$3+AL32))-1)&amp;"/"&amp;LEFT(INDEX(holidays!$B:$B,$AK$3+AL32),FIND(",",INDEX(holidays!$B:$B,$AK$3+AL32))-1)</f>
        <v>2021/6</v>
      </c>
      <c r="AN32" s="41" t="str" cm="1">
        <f t="array" aca="1" ref="AN32" ca="1">INDEX(holidays!$D:$D,$AK$3+AL32)</f>
        <v>5,12,19</v>
      </c>
    </row>
    <row r="33" spans="1:40" s="42" customFormat="1" ht="60" customHeight="1">
      <c r="C33" s="45"/>
      <c r="I33" s="46"/>
      <c r="AI33" s="41" t="str">
        <f t="shared" ca="1" si="8"/>
        <v>-</v>
      </c>
      <c r="AJ33" s="41" t="str">
        <f t="shared" ca="1" si="11"/>
        <v>-</v>
      </c>
      <c r="AK33" s="41"/>
      <c r="AL33" s="42">
        <f t="shared" si="12"/>
        <v>30</v>
      </c>
      <c r="AM33" s="41" t="str" cm="1">
        <f t="array" aca="1" ref="AM33" ca="1">LEFT(INDEX(holidays!$A:$A,$AK$3+AL33),FIND(",",INDEX(holidays!$A:$A,$AK$3+AL33))-1)&amp;"/"&amp;LEFT(INDEX(holidays!$B:$B,$AK$3+AL33),FIND(",",INDEX(holidays!$B:$B,$AK$3+AL33))-1)</f>
        <v>2021/7</v>
      </c>
      <c r="AN33" s="41" t="str" cm="1">
        <f t="array" aca="1" ref="AN33" ca="1">INDEX(holidays!$D:$D,$AK$3+AL33)</f>
        <v>3,10,17,31</v>
      </c>
    </row>
    <row r="34" spans="1:40" s="42" customFormat="1" ht="60" customHeight="1">
      <c r="C34" s="45"/>
      <c r="I34" s="46"/>
      <c r="AI34" s="41" t="str">
        <f t="shared" ca="1" si="8"/>
        <v>-</v>
      </c>
      <c r="AJ34" s="41" t="str">
        <f t="shared" ca="1" si="11"/>
        <v>-</v>
      </c>
      <c r="AK34" s="41"/>
      <c r="AL34" s="42">
        <f t="shared" si="12"/>
        <v>31</v>
      </c>
      <c r="AM34" s="41" t="str" cm="1">
        <f t="array" aca="1" ref="AM34" ca="1">LEFT(INDEX(holidays!$A:$A,$AK$3+AL34),FIND(",",INDEX(holidays!$A:$A,$AK$3+AL34))-1)&amp;"/"&amp;LEFT(INDEX(holidays!$B:$B,$AK$3+AL34),FIND(",",INDEX(holidays!$B:$B,$AK$3+AL34))-1)</f>
        <v>2021/8</v>
      </c>
      <c r="AN34" s="41" t="str" cm="1">
        <f t="array" aca="1" ref="AN34" ca="1">INDEX(holidays!$D:$D,$AK$3+AL34)</f>
        <v>7,12,13,14,21</v>
      </c>
    </row>
    <row r="35" spans="1:40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8"/>
        <v>-</v>
      </c>
      <c r="AJ35" s="41" t="str">
        <f t="shared" ca="1" si="11"/>
        <v>-</v>
      </c>
      <c r="AK35" s="41"/>
      <c r="AL35" s="42">
        <f t="shared" si="12"/>
        <v>32</v>
      </c>
      <c r="AM35" s="41" t="str" cm="1">
        <f t="array" aca="1" ref="AM35" ca="1">LEFT(INDEX(holidays!$A:$A,$AK$3+AL35),FIND(",",INDEX(holidays!$A:$A,$AK$3+AL35))-1)&amp;"/"&amp;LEFT(INDEX(holidays!$B:$B,$AK$3+AL35),FIND(",",INDEX(holidays!$B:$B,$AK$3+AL35))-1)</f>
        <v>2021/9</v>
      </c>
      <c r="AN35" s="41" t="str" cm="1">
        <f t="array" aca="1" ref="AN35" ca="1">INDEX(holidays!$D:$D,$AK$3+AL35)</f>
        <v>4,11,18</v>
      </c>
    </row>
    <row r="36" spans="1:40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8"/>
        <v>-</v>
      </c>
      <c r="AJ36" s="41" t="str">
        <f t="shared" ca="1" si="11"/>
        <v>-</v>
      </c>
      <c r="AK36" s="41"/>
      <c r="AL36" s="42">
        <f t="shared" si="12"/>
        <v>33</v>
      </c>
      <c r="AM36" s="41" t="str" cm="1">
        <f t="array" aca="1" ref="AM36" ca="1">LEFT(INDEX(holidays!$A:$A,$AK$3+AL36),FIND(",",INDEX(holidays!$A:$A,$AK$3+AL36))-1)&amp;"/"&amp;LEFT(INDEX(holidays!$B:$B,$AK$3+AL36),FIND(",",INDEX(holidays!$B:$B,$AK$3+AL36))-1)</f>
        <v>2021/10</v>
      </c>
      <c r="AN36" s="41" t="str" cm="1">
        <f t="array" aca="1" ref="AN36" ca="1">INDEX(holidays!$D:$D,$AK$3+AL36)</f>
        <v>2,9,16,30</v>
      </c>
    </row>
    <row r="37" spans="1:40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8"/>
        <v>-</v>
      </c>
      <c r="AJ37" s="41" t="str">
        <f t="shared" ca="1" si="11"/>
        <v>-</v>
      </c>
      <c r="AK37" s="41"/>
      <c r="AL37" s="42">
        <f t="shared" si="12"/>
        <v>34</v>
      </c>
      <c r="AM37" s="41" t="str" cm="1">
        <f t="array" aca="1" ref="AM37" ca="1">LEFT(INDEX(holidays!$A:$A,$AK$3+AL37),FIND(",",INDEX(holidays!$A:$A,$AK$3+AL37))-1)&amp;"/"&amp;LEFT(INDEX(holidays!$B:$B,$AK$3+AL37),FIND(",",INDEX(holidays!$B:$B,$AK$3+AL37))-1)</f>
        <v>2021/11</v>
      </c>
      <c r="AN37" s="41" t="str" cm="1">
        <f t="array" aca="1" ref="AN37" ca="1">INDEX(holidays!$D:$D,$AK$3+AL37)</f>
        <v>13,20</v>
      </c>
    </row>
    <row r="38" spans="1:40" ht="60" customHeight="1">
      <c r="A38" s="42" t="s">
        <v>283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8"/>
        <v>-</v>
      </c>
      <c r="AJ38" s="41" t="str">
        <f t="shared" ca="1" si="11"/>
        <v>-</v>
      </c>
      <c r="AK38" s="41"/>
      <c r="AL38" s="42">
        <f t="shared" si="12"/>
        <v>35</v>
      </c>
      <c r="AM38" s="41" t="str" cm="1">
        <f t="array" aca="1" ref="AM38" ca="1">LEFT(INDEX(holidays!$A:$A,$AK$3+AL38),FIND(",",INDEX(holidays!$A:$A,$AK$3+AL38))-1)&amp;"/"&amp;LEFT(INDEX(holidays!$B:$B,$AK$3+AL38),FIND(",",INDEX(holidays!$B:$B,$AK$3+AL38))-1)</f>
        <v>2021/12</v>
      </c>
      <c r="AN38" s="41" t="str" cm="1">
        <f t="array" aca="1" ref="AN38" ca="1">INDEX(holidays!$D:$D,$AK$3+AL38)</f>
        <v>4,11,18,28,29,30,31</v>
      </c>
    </row>
  </sheetData>
  <mergeCells count="1">
    <mergeCell ref="C2:I2"/>
  </mergeCells>
  <phoneticPr fontId="2"/>
  <conditionalFormatting sqref="C4:H4">
    <cfRule type="cellIs" dxfId="51" priority="1" operator="greaterThan">
      <formula>7</formula>
    </cfRule>
  </conditionalFormatting>
  <conditionalFormatting sqref="C8:I9">
    <cfRule type="cellIs" dxfId="50" priority="2" operator="lessThan">
      <formula>15</formula>
    </cfRule>
  </conditionalFormatting>
  <conditionalFormatting sqref="C4:I9">
    <cfRule type="cellIs" dxfId="49" priority="3" operator="equal">
      <formula>S4</formula>
    </cfRule>
    <cfRule type="cellIs" dxfId="48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2F713-4146-CD43-BA36-D9C81A56D1EC}">
  <dimension ref="A1:AN38"/>
  <sheetViews>
    <sheetView zoomScaleNormal="100"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40" ht="60" customHeight="1" thickBot="1">
      <c r="A1" s="7">
        <f ca="1">WEEKDAY($C$2)</f>
        <v>4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>
        <f ca="1">DATE(YEAR(当月カレンダー!$C$2), MONTH(当月カレンダー!$C$2)+8, 1)</f>
        <v>44440</v>
      </c>
      <c r="D2" s="48"/>
      <c r="E2" s="48"/>
      <c r="F2" s="48"/>
      <c r="G2" s="48"/>
      <c r="H2" s="48"/>
      <c r="I2" s="49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4">TEXT(L3,"aaa")</f>
        <v>月</v>
      </c>
      <c r="E3" s="31" t="str">
        <f t="shared" ca="1" si="4"/>
        <v>火</v>
      </c>
      <c r="F3" s="31" t="str">
        <f t="shared" ca="1" si="4"/>
        <v>水</v>
      </c>
      <c r="G3" s="31" t="str">
        <f t="shared" ca="1" si="4"/>
        <v>木</v>
      </c>
      <c r="H3" s="31" t="str">
        <f t="shared" ca="1" si="4"/>
        <v>金</v>
      </c>
      <c r="I3" s="32" t="str">
        <f t="shared" ca="1" si="4"/>
        <v>土</v>
      </c>
      <c r="J3" s="43"/>
      <c r="K3" s="12">
        <f t="shared" ref="K3:Q9" ca="1" si="5">DATE(YEAR($C$2),MONTH($C$2),1-$A$1+K$1+7*$A3)</f>
        <v>44430</v>
      </c>
      <c r="L3" s="13">
        <f t="shared" ca="1" si="5"/>
        <v>44431</v>
      </c>
      <c r="M3" s="13">
        <f t="shared" ca="1" si="5"/>
        <v>44432</v>
      </c>
      <c r="N3" s="13">
        <f t="shared" ca="1" si="5"/>
        <v>44433</v>
      </c>
      <c r="O3" s="13">
        <f t="shared" ca="1" si="5"/>
        <v>44434</v>
      </c>
      <c r="P3" s="13">
        <f t="shared" ca="1" si="5"/>
        <v>44435</v>
      </c>
      <c r="Q3" s="14">
        <f t="shared" ca="1" si="5"/>
        <v>44436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4,11,18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</f>
        <v>2,3,4,11</v>
      </c>
    </row>
    <row r="4" spans="1:40" s="42" customFormat="1" ht="60" customHeight="1">
      <c r="A4" s="43">
        <v>0</v>
      </c>
      <c r="B4" s="43"/>
      <c r="C4" s="33">
        <f ca="1">DAY(K4)</f>
        <v>29</v>
      </c>
      <c r="D4" s="34">
        <f t="shared" ref="D4:I9" ca="1" si="6">DAY(L4)</f>
        <v>30</v>
      </c>
      <c r="E4" s="34">
        <f t="shared" ca="1" si="6"/>
        <v>31</v>
      </c>
      <c r="F4" s="34">
        <f t="shared" ca="1" si="6"/>
        <v>1</v>
      </c>
      <c r="G4" s="34">
        <f t="shared" ca="1" si="6"/>
        <v>2</v>
      </c>
      <c r="H4" s="34">
        <f t="shared" ca="1" si="6"/>
        <v>3</v>
      </c>
      <c r="I4" s="35">
        <f t="shared" ca="1" si="6"/>
        <v>4</v>
      </c>
      <c r="J4" s="43"/>
      <c r="K4" s="15">
        <f t="shared" ca="1" si="5"/>
        <v>44437</v>
      </c>
      <c r="L4" s="16">
        <f t="shared" ca="1" si="5"/>
        <v>44438</v>
      </c>
      <c r="M4" s="16">
        <f t="shared" ca="1" si="5"/>
        <v>44439</v>
      </c>
      <c r="N4" s="16">
        <f t="shared" ca="1" si="5"/>
        <v>44440</v>
      </c>
      <c r="O4" s="16">
        <f t="shared" ca="1" si="5"/>
        <v>44441</v>
      </c>
      <c r="P4" s="16">
        <f t="shared" ca="1" si="5"/>
        <v>44442</v>
      </c>
      <c r="Q4" s="17">
        <f t="shared" ca="1" si="5"/>
        <v>44443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7">IF(OR(MONTH($C$2)&lt;&gt;MONTH(L4),IFERROR(VLOOKUP(DAY(L4)&amp;"",$AI:$AI,1,FALSE),-1)&lt;0),"",D4)</f>
        <v/>
      </c>
      <c r="AC4" s="22" t="str">
        <f t="shared" ca="1" si="7"/>
        <v/>
      </c>
      <c r="AD4" s="22" t="str">
        <f t="shared" ca="1" si="7"/>
        <v/>
      </c>
      <c r="AE4" s="22" t="str">
        <f t="shared" ca="1" si="7"/>
        <v/>
      </c>
      <c r="AF4" s="22" t="str">
        <f t="shared" ca="1" si="7"/>
        <v/>
      </c>
      <c r="AG4" s="23">
        <f t="shared" ca="1" si="7"/>
        <v>4</v>
      </c>
      <c r="AI4" s="41" t="str">
        <f t="shared" ref="AI4:AI38" ca="1" si="8">IFERROR(LEFT(AJ3,FIND(",",AJ3)-1),AJ3)</f>
        <v>4</v>
      </c>
      <c r="AJ4" s="41" t="str">
        <f ca="1">IFERROR(MID(AJ3,FIND(",",AJ3)+1,LEN(AJ3)),"-")</f>
        <v>11,18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</v>
      </c>
    </row>
    <row r="5" spans="1:40" s="42" customFormat="1" ht="60" customHeight="1">
      <c r="A5" s="43">
        <f>A4+1</f>
        <v>1</v>
      </c>
      <c r="B5" s="43"/>
      <c r="C5" s="33">
        <f t="shared" ref="C5:C9" ca="1" si="9">DAY(K5)</f>
        <v>5</v>
      </c>
      <c r="D5" s="34">
        <f t="shared" ca="1" si="6"/>
        <v>6</v>
      </c>
      <c r="E5" s="34">
        <f t="shared" ca="1" si="6"/>
        <v>7</v>
      </c>
      <c r="F5" s="34">
        <f t="shared" ca="1" si="6"/>
        <v>8</v>
      </c>
      <c r="G5" s="34">
        <f t="shared" ca="1" si="6"/>
        <v>9</v>
      </c>
      <c r="H5" s="34">
        <f t="shared" ca="1" si="6"/>
        <v>10</v>
      </c>
      <c r="I5" s="35">
        <f t="shared" ca="1" si="6"/>
        <v>11</v>
      </c>
      <c r="J5" s="43"/>
      <c r="K5" s="15">
        <f t="shared" ca="1" si="5"/>
        <v>44444</v>
      </c>
      <c r="L5" s="16">
        <f t="shared" ca="1" si="5"/>
        <v>44445</v>
      </c>
      <c r="M5" s="16">
        <f t="shared" ca="1" si="5"/>
        <v>44446</v>
      </c>
      <c r="N5" s="16">
        <f t="shared" ca="1" si="5"/>
        <v>44447</v>
      </c>
      <c r="O5" s="16">
        <f t="shared" ca="1" si="5"/>
        <v>44448</v>
      </c>
      <c r="P5" s="16">
        <f t="shared" ca="1" si="5"/>
        <v>44449</v>
      </c>
      <c r="Q5" s="17">
        <f t="shared" ca="1" si="5"/>
        <v>44450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0">IF(OR(MONTH($C$2)&lt;&gt;MONTH(K5),IFERROR(VLOOKUP(DAY(K5)&amp;"",$AI:$AI,1,FALSE),-1)&lt;0),"",C5)</f>
        <v/>
      </c>
      <c r="AB5" s="25" t="str">
        <f t="shared" ca="1" si="7"/>
        <v/>
      </c>
      <c r="AC5" s="25" t="str">
        <f t="shared" ca="1" si="7"/>
        <v/>
      </c>
      <c r="AD5" s="25" t="str">
        <f t="shared" ca="1" si="7"/>
        <v/>
      </c>
      <c r="AE5" s="25" t="str">
        <f t="shared" ca="1" si="7"/>
        <v/>
      </c>
      <c r="AF5" s="25" t="str">
        <f t="shared" ca="1" si="7"/>
        <v/>
      </c>
      <c r="AG5" s="26">
        <f t="shared" ca="1" si="7"/>
        <v>11</v>
      </c>
      <c r="AI5" s="41" t="str">
        <f t="shared" ca="1" si="8"/>
        <v>11</v>
      </c>
      <c r="AJ5" s="41" t="str">
        <f t="shared" ref="AJ5:AJ38" ca="1" si="11">IFERROR(MID(AJ4,FIND(",",AJ4)+1,LEN(AJ4)),"-")</f>
        <v>18</v>
      </c>
      <c r="AK5" s="41"/>
      <c r="AL5" s="42">
        <f t="shared" ref="AL5:AL38" si="12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</v>
      </c>
    </row>
    <row r="6" spans="1:40" s="42" customFormat="1" ht="60" customHeight="1">
      <c r="A6" s="43">
        <f t="shared" ref="A6:A9" si="13">A5+1</f>
        <v>2</v>
      </c>
      <c r="B6" s="43"/>
      <c r="C6" s="33">
        <f t="shared" ca="1" si="9"/>
        <v>12</v>
      </c>
      <c r="D6" s="34">
        <f t="shared" ca="1" si="6"/>
        <v>13</v>
      </c>
      <c r="E6" s="34">
        <f t="shared" ca="1" si="6"/>
        <v>14</v>
      </c>
      <c r="F6" s="34">
        <f t="shared" ca="1" si="6"/>
        <v>15</v>
      </c>
      <c r="G6" s="34">
        <f t="shared" ca="1" si="6"/>
        <v>16</v>
      </c>
      <c r="H6" s="34">
        <f t="shared" ca="1" si="6"/>
        <v>17</v>
      </c>
      <c r="I6" s="35">
        <f t="shared" ca="1" si="6"/>
        <v>18</v>
      </c>
      <c r="J6" s="43"/>
      <c r="K6" s="15">
        <f t="shared" ca="1" si="5"/>
        <v>44451</v>
      </c>
      <c r="L6" s="16">
        <f t="shared" ca="1" si="5"/>
        <v>44452</v>
      </c>
      <c r="M6" s="16">
        <f t="shared" ca="1" si="5"/>
        <v>44453</v>
      </c>
      <c r="N6" s="16">
        <f t="shared" ca="1" si="5"/>
        <v>44454</v>
      </c>
      <c r="O6" s="16">
        <f t="shared" ca="1" si="5"/>
        <v>44455</v>
      </c>
      <c r="P6" s="16">
        <f t="shared" ca="1" si="5"/>
        <v>44456</v>
      </c>
      <c r="Q6" s="17">
        <f t="shared" ca="1" si="5"/>
        <v>44457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0"/>
        <v/>
      </c>
      <c r="AB6" s="25" t="str">
        <f t="shared" ca="1" si="7"/>
        <v/>
      </c>
      <c r="AC6" s="25" t="str">
        <f t="shared" ca="1" si="7"/>
        <v/>
      </c>
      <c r="AD6" s="25" t="str">
        <f t="shared" ca="1" si="7"/>
        <v/>
      </c>
      <c r="AE6" s="25" t="str">
        <f t="shared" ca="1" si="7"/>
        <v/>
      </c>
      <c r="AF6" s="25" t="str">
        <f t="shared" ca="1" si="7"/>
        <v/>
      </c>
      <c r="AG6" s="26">
        <f t="shared" ca="1" si="7"/>
        <v>18</v>
      </c>
      <c r="AI6" s="41" t="str">
        <f t="shared" ca="1" si="8"/>
        <v>18</v>
      </c>
      <c r="AJ6" s="41" t="str">
        <f t="shared" ca="1" si="11"/>
        <v>-</v>
      </c>
      <c r="AK6" s="41"/>
      <c r="AL6" s="42">
        <f t="shared" si="12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</row>
    <row r="7" spans="1:40" s="42" customFormat="1" ht="60" customHeight="1">
      <c r="A7" s="43">
        <f t="shared" si="13"/>
        <v>3</v>
      </c>
      <c r="B7" s="43"/>
      <c r="C7" s="33">
        <f t="shared" ca="1" si="9"/>
        <v>19</v>
      </c>
      <c r="D7" s="34">
        <f t="shared" ca="1" si="6"/>
        <v>20</v>
      </c>
      <c r="E7" s="34">
        <f t="shared" ca="1" si="6"/>
        <v>21</v>
      </c>
      <c r="F7" s="34">
        <f t="shared" ca="1" si="6"/>
        <v>22</v>
      </c>
      <c r="G7" s="34">
        <f t="shared" ca="1" si="6"/>
        <v>23</v>
      </c>
      <c r="H7" s="34">
        <f t="shared" ca="1" si="6"/>
        <v>24</v>
      </c>
      <c r="I7" s="35">
        <f t="shared" ca="1" si="6"/>
        <v>25</v>
      </c>
      <c r="J7" s="43"/>
      <c r="K7" s="15">
        <f t="shared" ca="1" si="5"/>
        <v>44458</v>
      </c>
      <c r="L7" s="16">
        <f t="shared" ca="1" si="5"/>
        <v>44459</v>
      </c>
      <c r="M7" s="16">
        <f t="shared" ca="1" si="5"/>
        <v>44460</v>
      </c>
      <c r="N7" s="16">
        <f t="shared" ca="1" si="5"/>
        <v>44461</v>
      </c>
      <c r="O7" s="16">
        <f t="shared" ca="1" si="5"/>
        <v>44462</v>
      </c>
      <c r="P7" s="16">
        <f t="shared" ca="1" si="5"/>
        <v>44463</v>
      </c>
      <c r="Q7" s="17">
        <f t="shared" ca="1" si="5"/>
        <v>44464</v>
      </c>
      <c r="R7" s="43"/>
      <c r="S7" s="24" t="str">
        <f ca="1">IF(IFERROR(MATCH(K7,祝日!$B:$B,0),-1)&gt;0,C7,"")</f>
        <v/>
      </c>
      <c r="T7" s="25">
        <f ca="1">IF(IFERROR(MATCH(L7,祝日!$B:$B,0),-1)&gt;0,D7,"")</f>
        <v>20</v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>
        <f ca="1">IF(IFERROR(MATCH(O7,祝日!$B:$B,0),-1)&gt;0,G7,"")</f>
        <v>23</v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0"/>
        <v/>
      </c>
      <c r="AB7" s="25" t="str">
        <f t="shared" ca="1" si="7"/>
        <v/>
      </c>
      <c r="AC7" s="25" t="str">
        <f t="shared" ca="1" si="7"/>
        <v/>
      </c>
      <c r="AD7" s="25" t="str">
        <f t="shared" ca="1" si="7"/>
        <v/>
      </c>
      <c r="AE7" s="25" t="str">
        <f t="shared" ca="1" si="7"/>
        <v/>
      </c>
      <c r="AF7" s="25" t="str">
        <f t="shared" ca="1" si="7"/>
        <v/>
      </c>
      <c r="AG7" s="26" t="str">
        <f t="shared" ca="1" si="7"/>
        <v/>
      </c>
      <c r="AI7" s="41" t="str">
        <f t="shared" ca="1" si="8"/>
        <v>-</v>
      </c>
      <c r="AJ7" s="41" t="str">
        <f t="shared" ca="1" si="11"/>
        <v>-</v>
      </c>
      <c r="AK7" s="41"/>
      <c r="AL7" s="42">
        <f t="shared" si="12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</v>
      </c>
    </row>
    <row r="8" spans="1:40" s="42" customFormat="1" ht="60" customHeight="1">
      <c r="A8" s="43">
        <f t="shared" si="13"/>
        <v>4</v>
      </c>
      <c r="B8" s="43"/>
      <c r="C8" s="33">
        <f t="shared" ca="1" si="9"/>
        <v>26</v>
      </c>
      <c r="D8" s="34">
        <f t="shared" ca="1" si="6"/>
        <v>27</v>
      </c>
      <c r="E8" s="34">
        <f t="shared" ca="1" si="6"/>
        <v>28</v>
      </c>
      <c r="F8" s="34">
        <f t="shared" ca="1" si="6"/>
        <v>29</v>
      </c>
      <c r="G8" s="34">
        <f t="shared" ca="1" si="6"/>
        <v>30</v>
      </c>
      <c r="H8" s="34">
        <f t="shared" ca="1" si="6"/>
        <v>1</v>
      </c>
      <c r="I8" s="35">
        <f t="shared" ca="1" si="6"/>
        <v>2</v>
      </c>
      <c r="J8" s="43"/>
      <c r="K8" s="15">
        <f t="shared" ca="1" si="5"/>
        <v>44465</v>
      </c>
      <c r="L8" s="16">
        <f t="shared" ca="1" si="5"/>
        <v>44466</v>
      </c>
      <c r="M8" s="16">
        <f t="shared" ca="1" si="5"/>
        <v>44467</v>
      </c>
      <c r="N8" s="16">
        <f t="shared" ca="1" si="5"/>
        <v>44468</v>
      </c>
      <c r="O8" s="16">
        <f t="shared" ca="1" si="5"/>
        <v>44469</v>
      </c>
      <c r="P8" s="16">
        <f t="shared" ca="1" si="5"/>
        <v>44470</v>
      </c>
      <c r="Q8" s="17">
        <f t="shared" ca="1" si="5"/>
        <v>44471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0"/>
        <v/>
      </c>
      <c r="AB8" s="25" t="str">
        <f t="shared" ca="1" si="7"/>
        <v/>
      </c>
      <c r="AC8" s="25" t="str">
        <f t="shared" ca="1" si="7"/>
        <v/>
      </c>
      <c r="AD8" s="25" t="str">
        <f t="shared" ca="1" si="7"/>
        <v/>
      </c>
      <c r="AE8" s="25" t="str">
        <f t="shared" ca="1" si="7"/>
        <v/>
      </c>
      <c r="AF8" s="25" t="str">
        <f t="shared" ca="1" si="7"/>
        <v/>
      </c>
      <c r="AG8" s="26" t="str">
        <f t="shared" ca="1" si="7"/>
        <v/>
      </c>
      <c r="AI8" s="41" t="str">
        <f t="shared" ca="1" si="8"/>
        <v>-</v>
      </c>
      <c r="AJ8" s="41" t="str">
        <f t="shared" ca="1" si="11"/>
        <v>-</v>
      </c>
      <c r="AK8" s="41"/>
      <c r="AL8" s="42">
        <f t="shared" si="12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</row>
    <row r="9" spans="1:40" s="42" customFormat="1" ht="60" customHeight="1" thickBot="1">
      <c r="A9" s="43">
        <f t="shared" si="13"/>
        <v>5</v>
      </c>
      <c r="B9" s="43"/>
      <c r="C9" s="36">
        <f t="shared" ca="1" si="9"/>
        <v>3</v>
      </c>
      <c r="D9" s="37">
        <f t="shared" ca="1" si="6"/>
        <v>4</v>
      </c>
      <c r="E9" s="37">
        <f t="shared" ca="1" si="6"/>
        <v>5</v>
      </c>
      <c r="F9" s="37">
        <f t="shared" ca="1" si="6"/>
        <v>6</v>
      </c>
      <c r="G9" s="37">
        <f t="shared" ca="1" si="6"/>
        <v>7</v>
      </c>
      <c r="H9" s="37">
        <f t="shared" ca="1" si="6"/>
        <v>8</v>
      </c>
      <c r="I9" s="38">
        <f t="shared" ca="1" si="6"/>
        <v>9</v>
      </c>
      <c r="J9" s="43"/>
      <c r="K9" s="18">
        <f t="shared" ca="1" si="5"/>
        <v>44472</v>
      </c>
      <c r="L9" s="19">
        <f t="shared" ca="1" si="5"/>
        <v>44473</v>
      </c>
      <c r="M9" s="19">
        <f t="shared" ca="1" si="5"/>
        <v>44474</v>
      </c>
      <c r="N9" s="19">
        <f t="shared" ca="1" si="5"/>
        <v>44475</v>
      </c>
      <c r="O9" s="19">
        <f t="shared" ca="1" si="5"/>
        <v>44476</v>
      </c>
      <c r="P9" s="19">
        <f t="shared" ca="1" si="5"/>
        <v>44477</v>
      </c>
      <c r="Q9" s="20">
        <f t="shared" ca="1" si="5"/>
        <v>44478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0"/>
        <v/>
      </c>
      <c r="AB9" s="28" t="str">
        <f t="shared" ca="1" si="7"/>
        <v/>
      </c>
      <c r="AC9" s="28" t="str">
        <f t="shared" ca="1" si="7"/>
        <v/>
      </c>
      <c r="AD9" s="28" t="str">
        <f t="shared" ca="1" si="7"/>
        <v/>
      </c>
      <c r="AE9" s="28" t="str">
        <f t="shared" ca="1" si="7"/>
        <v/>
      </c>
      <c r="AF9" s="28" t="str">
        <f t="shared" ca="1" si="7"/>
        <v/>
      </c>
      <c r="AG9" s="29" t="str">
        <f t="shared" ca="1" si="7"/>
        <v/>
      </c>
      <c r="AI9" s="41" t="str">
        <f t="shared" ca="1" si="8"/>
        <v>-</v>
      </c>
      <c r="AJ9" s="41" t="str">
        <f t="shared" ca="1" si="11"/>
        <v>-</v>
      </c>
      <c r="AK9" s="41"/>
      <c r="AL9" s="42">
        <f t="shared" si="12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</row>
    <row r="10" spans="1:40" s="42" customFormat="1" ht="60" customHeight="1">
      <c r="C10" s="45"/>
      <c r="I10" s="46"/>
      <c r="AI10" s="41" t="str">
        <f t="shared" ca="1" si="8"/>
        <v>-</v>
      </c>
      <c r="AJ10" s="41" t="str">
        <f t="shared" ca="1" si="11"/>
        <v>-</v>
      </c>
      <c r="AK10" s="41"/>
      <c r="AL10" s="42">
        <f t="shared" si="12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</v>
      </c>
    </row>
    <row r="11" spans="1:40" s="42" customFormat="1" ht="60" customHeight="1">
      <c r="C11" s="45"/>
      <c r="I11" s="46"/>
      <c r="AI11" s="41" t="str">
        <f t="shared" ca="1" si="8"/>
        <v>-</v>
      </c>
      <c r="AJ11" s="41" t="str">
        <f t="shared" ca="1" si="11"/>
        <v>-</v>
      </c>
      <c r="AK11" s="41"/>
      <c r="AL11" s="42">
        <f t="shared" si="12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</row>
    <row r="12" spans="1:40" s="42" customFormat="1" ht="60" customHeight="1">
      <c r="C12" s="45"/>
      <c r="I12" s="46"/>
      <c r="AI12" s="41" t="str">
        <f t="shared" ca="1" si="8"/>
        <v>-</v>
      </c>
      <c r="AJ12" s="41" t="str">
        <f t="shared" ca="1" si="11"/>
        <v>-</v>
      </c>
      <c r="AK12" s="41"/>
      <c r="AL12" s="42">
        <f t="shared" si="12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</row>
    <row r="13" spans="1:40" s="42" customFormat="1" ht="60" customHeight="1">
      <c r="C13" s="45"/>
      <c r="I13" s="46"/>
      <c r="AI13" s="41" t="str">
        <f t="shared" ca="1" si="8"/>
        <v>-</v>
      </c>
      <c r="AJ13" s="41" t="str">
        <f t="shared" ca="1" si="11"/>
        <v>-</v>
      </c>
      <c r="AK13" s="41"/>
      <c r="AL13" s="42">
        <f t="shared" si="12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</v>
      </c>
    </row>
    <row r="14" spans="1:40" s="42" customFormat="1" ht="60" customHeight="1">
      <c r="C14" s="45"/>
      <c r="I14" s="46"/>
      <c r="AI14" s="41" t="str">
        <f t="shared" ca="1" si="8"/>
        <v>-</v>
      </c>
      <c r="AJ14" s="41" t="str">
        <f t="shared" ca="1" si="11"/>
        <v>-</v>
      </c>
      <c r="AK14" s="41"/>
      <c r="AL14" s="42">
        <f t="shared" si="12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</row>
    <row r="15" spans="1:40" s="42" customFormat="1" ht="60" customHeight="1">
      <c r="C15" s="45"/>
      <c r="I15" s="46"/>
      <c r="AI15" s="41" t="str">
        <f t="shared" ca="1" si="8"/>
        <v>-</v>
      </c>
      <c r="AJ15" s="41" t="str">
        <f t="shared" ca="1" si="11"/>
        <v>-</v>
      </c>
      <c r="AK15" s="41"/>
      <c r="AL15" s="42">
        <f t="shared" si="12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</v>
      </c>
    </row>
    <row r="16" spans="1:40" s="42" customFormat="1" ht="60" customHeight="1">
      <c r="C16" s="45"/>
      <c r="I16" s="46"/>
      <c r="AI16" s="41" t="str">
        <f t="shared" ca="1" si="8"/>
        <v>-</v>
      </c>
      <c r="AJ16" s="41" t="str">
        <f t="shared" ca="1" si="11"/>
        <v>-</v>
      </c>
      <c r="AK16" s="41"/>
      <c r="AL16" s="42">
        <f t="shared" si="12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</v>
      </c>
    </row>
    <row r="17" spans="3:40" s="42" customFormat="1" ht="60" customHeight="1">
      <c r="C17" s="45"/>
      <c r="I17" s="46"/>
      <c r="AI17" s="41" t="str">
        <f t="shared" ca="1" si="8"/>
        <v>-</v>
      </c>
      <c r="AJ17" s="41" t="str">
        <f t="shared" ca="1" si="11"/>
        <v>-</v>
      </c>
      <c r="AK17" s="41"/>
      <c r="AL17" s="42">
        <f t="shared" si="12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</row>
    <row r="18" spans="3:40" s="42" customFormat="1" ht="60" customHeight="1">
      <c r="C18" s="45"/>
      <c r="I18" s="46"/>
      <c r="AI18" s="41" t="str">
        <f t="shared" ca="1" si="8"/>
        <v>-</v>
      </c>
      <c r="AJ18" s="41" t="str">
        <f t="shared" ca="1" si="11"/>
        <v>-</v>
      </c>
      <c r="AK18" s="41"/>
      <c r="AL18" s="42">
        <f t="shared" si="12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</row>
    <row r="19" spans="3:40" s="42" customFormat="1" ht="60" customHeight="1">
      <c r="C19" s="45"/>
      <c r="I19" s="46"/>
      <c r="AI19" s="41" t="str">
        <f t="shared" ca="1" si="8"/>
        <v>-</v>
      </c>
      <c r="AJ19" s="41" t="str">
        <f t="shared" ca="1" si="11"/>
        <v>-</v>
      </c>
      <c r="AK19" s="41"/>
      <c r="AL19" s="42">
        <f t="shared" si="12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</v>
      </c>
    </row>
    <row r="20" spans="3:40" s="42" customFormat="1" ht="60" customHeight="1">
      <c r="C20" s="45"/>
      <c r="I20" s="46"/>
      <c r="AI20" s="41" t="str">
        <f t="shared" ca="1" si="8"/>
        <v>-</v>
      </c>
      <c r="AJ20" s="41" t="str">
        <f t="shared" ca="1" si="11"/>
        <v>-</v>
      </c>
      <c r="AK20" s="41"/>
      <c r="AL20" s="42">
        <f t="shared" si="12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</row>
    <row r="21" spans="3:40" s="42" customFormat="1" ht="60" customHeight="1">
      <c r="C21" s="45"/>
      <c r="I21" s="46"/>
      <c r="AI21" s="41" t="str">
        <f t="shared" ca="1" si="8"/>
        <v>-</v>
      </c>
      <c r="AJ21" s="41" t="str">
        <f t="shared" ca="1" si="11"/>
        <v>-</v>
      </c>
      <c r="AK21" s="41"/>
      <c r="AL21" s="42">
        <f t="shared" si="12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</row>
    <row r="22" spans="3:40" s="42" customFormat="1" ht="60" customHeight="1">
      <c r="C22" s="45"/>
      <c r="I22" s="46"/>
      <c r="AI22" s="41" t="str">
        <f t="shared" ca="1" si="8"/>
        <v>-</v>
      </c>
      <c r="AJ22" s="41" t="str">
        <f t="shared" ca="1" si="11"/>
        <v>-</v>
      </c>
      <c r="AK22" s="41"/>
      <c r="AL22" s="42">
        <f t="shared" si="12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</v>
      </c>
    </row>
    <row r="23" spans="3:40" s="42" customFormat="1" ht="60" customHeight="1">
      <c r="C23" s="45"/>
      <c r="I23" s="46"/>
      <c r="AI23" s="41" t="str">
        <f t="shared" ca="1" si="8"/>
        <v>-</v>
      </c>
      <c r="AJ23" s="41" t="str">
        <f t="shared" ca="1" si="11"/>
        <v>-</v>
      </c>
      <c r="AK23" s="41"/>
      <c r="AL23" s="42">
        <f t="shared" si="12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</row>
    <row r="24" spans="3:40" s="42" customFormat="1" ht="60" customHeight="1">
      <c r="C24" s="45"/>
      <c r="I24" s="46"/>
      <c r="AI24" s="41" t="str">
        <f t="shared" ca="1" si="8"/>
        <v>-</v>
      </c>
      <c r="AJ24" s="41" t="str">
        <f t="shared" ca="1" si="11"/>
        <v>-</v>
      </c>
      <c r="AK24" s="41"/>
      <c r="AL24" s="42">
        <f t="shared" si="12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</row>
    <row r="25" spans="3:40" s="42" customFormat="1" ht="60" customHeight="1">
      <c r="C25" s="45"/>
      <c r="I25" s="46"/>
      <c r="AI25" s="41" t="str">
        <f t="shared" ca="1" si="8"/>
        <v>-</v>
      </c>
      <c r="AJ25" s="41" t="str">
        <f t="shared" ca="1" si="11"/>
        <v>-</v>
      </c>
      <c r="AK25" s="41"/>
      <c r="AL25" s="42">
        <f t="shared" si="12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</v>
      </c>
    </row>
    <row r="26" spans="3:40" s="42" customFormat="1" ht="60" customHeight="1">
      <c r="C26" s="45"/>
      <c r="I26" s="46"/>
      <c r="AI26" s="41" t="str">
        <f t="shared" ca="1" si="8"/>
        <v>-</v>
      </c>
      <c r="AJ26" s="41" t="str">
        <f t="shared" ca="1" si="11"/>
        <v>-</v>
      </c>
      <c r="AK26" s="41"/>
      <c r="AL26" s="42">
        <f t="shared" si="12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</row>
    <row r="27" spans="3:40" s="42" customFormat="1" ht="60" customHeight="1">
      <c r="C27" s="45"/>
      <c r="I27" s="46"/>
      <c r="AI27" s="41" t="str">
        <f t="shared" ca="1" si="8"/>
        <v>-</v>
      </c>
      <c r="AJ27" s="41" t="str">
        <f t="shared" ca="1" si="11"/>
        <v>-</v>
      </c>
      <c r="AK27" s="41"/>
      <c r="AL27" s="42">
        <f t="shared" si="12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</row>
    <row r="28" spans="3:40" s="42" customFormat="1" ht="60" customHeight="1">
      <c r="C28" s="45"/>
      <c r="I28" s="46"/>
      <c r="AI28" s="41" t="str">
        <f t="shared" ca="1" si="8"/>
        <v>-</v>
      </c>
      <c r="AJ28" s="41" t="str">
        <f t="shared" ca="1" si="11"/>
        <v>-</v>
      </c>
      <c r="AK28" s="41"/>
      <c r="AL28" s="42">
        <f t="shared" si="12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</row>
    <row r="29" spans="3:40" s="42" customFormat="1" ht="60" customHeight="1">
      <c r="C29" s="45"/>
      <c r="I29" s="46"/>
      <c r="AI29" s="41" t="str">
        <f t="shared" ca="1" si="8"/>
        <v>-</v>
      </c>
      <c r="AJ29" s="41" t="str">
        <f t="shared" ca="1" si="11"/>
        <v>-</v>
      </c>
      <c r="AK29" s="41"/>
      <c r="AL29" s="42">
        <f t="shared" si="12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</row>
    <row r="30" spans="3:40" s="42" customFormat="1" ht="60" customHeight="1">
      <c r="C30" s="45"/>
      <c r="I30" s="46"/>
      <c r="AI30" s="41" t="str">
        <f t="shared" ca="1" si="8"/>
        <v>-</v>
      </c>
      <c r="AJ30" s="41" t="str">
        <f t="shared" ca="1" si="11"/>
        <v>-</v>
      </c>
      <c r="AK30" s="41"/>
      <c r="AL30" s="42">
        <f t="shared" si="12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</row>
    <row r="31" spans="3:40" s="42" customFormat="1" ht="60" customHeight="1">
      <c r="C31" s="45"/>
      <c r="I31" s="46"/>
      <c r="AI31" s="41" t="str">
        <f t="shared" ca="1" si="8"/>
        <v>-</v>
      </c>
      <c r="AJ31" s="41" t="str">
        <f t="shared" ca="1" si="11"/>
        <v>-</v>
      </c>
      <c r="AK31" s="41"/>
      <c r="AL31" s="42">
        <f t="shared" si="12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</row>
    <row r="32" spans="3:40" s="42" customFormat="1" ht="60" customHeight="1">
      <c r="C32" s="45"/>
      <c r="I32" s="46"/>
      <c r="AI32" s="41" t="str">
        <f t="shared" ca="1" si="8"/>
        <v>-</v>
      </c>
      <c r="AJ32" s="41" t="str">
        <f t="shared" ca="1" si="11"/>
        <v>-</v>
      </c>
      <c r="AK32" s="41"/>
      <c r="AL32" s="42">
        <f t="shared" si="12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</row>
    <row r="33" spans="1:40" s="42" customFormat="1" ht="60" customHeight="1">
      <c r="C33" s="45"/>
      <c r="I33" s="46"/>
      <c r="AI33" s="41" t="str">
        <f t="shared" ca="1" si="8"/>
        <v>-</v>
      </c>
      <c r="AJ33" s="41" t="str">
        <f t="shared" ca="1" si="11"/>
        <v>-</v>
      </c>
      <c r="AK33" s="41"/>
      <c r="AL33" s="42">
        <f t="shared" si="12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</row>
    <row r="34" spans="1:40" s="42" customFormat="1" ht="60" customHeight="1">
      <c r="C34" s="45"/>
      <c r="I34" s="46"/>
      <c r="AI34" s="41" t="str">
        <f t="shared" ca="1" si="8"/>
        <v>-</v>
      </c>
      <c r="AJ34" s="41" t="str">
        <f t="shared" ca="1" si="11"/>
        <v>-</v>
      </c>
      <c r="AK34" s="41"/>
      <c r="AL34" s="42">
        <f t="shared" si="12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</row>
    <row r="35" spans="1:40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8"/>
        <v>-</v>
      </c>
      <c r="AJ35" s="41" t="str">
        <f t="shared" ca="1" si="11"/>
        <v>-</v>
      </c>
      <c r="AK35" s="41"/>
      <c r="AL35" s="42">
        <f t="shared" si="12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</row>
    <row r="36" spans="1:40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8"/>
        <v>-</v>
      </c>
      <c r="AJ36" s="41" t="str">
        <f t="shared" ca="1" si="11"/>
        <v>-</v>
      </c>
      <c r="AK36" s="41"/>
      <c r="AL36" s="42">
        <f t="shared" si="12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</row>
    <row r="37" spans="1:40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8"/>
        <v>-</v>
      </c>
      <c r="AJ37" s="41" t="str">
        <f t="shared" ca="1" si="11"/>
        <v>-</v>
      </c>
      <c r="AK37" s="41"/>
      <c r="AL37" s="42">
        <f t="shared" si="12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</row>
    <row r="38" spans="1:40" ht="60" customHeight="1">
      <c r="A38" s="42" t="s">
        <v>283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8"/>
        <v>-</v>
      </c>
      <c r="AJ38" s="41" t="str">
        <f t="shared" ca="1" si="11"/>
        <v>-</v>
      </c>
      <c r="AK38" s="41"/>
      <c r="AL38" s="42">
        <f t="shared" si="12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</row>
  </sheetData>
  <mergeCells count="1">
    <mergeCell ref="C2:I2"/>
  </mergeCells>
  <phoneticPr fontId="2"/>
  <conditionalFormatting sqref="C4:H4">
    <cfRule type="cellIs" dxfId="15" priority="1" operator="greaterThan">
      <formula>7</formula>
    </cfRule>
  </conditionalFormatting>
  <conditionalFormatting sqref="C8:I9">
    <cfRule type="cellIs" dxfId="14" priority="2" operator="lessThan">
      <formula>15</formula>
    </cfRule>
  </conditionalFormatting>
  <conditionalFormatting sqref="C4:I9">
    <cfRule type="cellIs" dxfId="13" priority="3" operator="equal">
      <formula>S4</formula>
    </cfRule>
    <cfRule type="cellIs" dxfId="12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0A54B-2D58-914D-B3E3-A88C66977852}">
  <dimension ref="A1:AN38"/>
  <sheetViews>
    <sheetView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40" ht="60" customHeight="1" thickBot="1">
      <c r="A1" s="7">
        <f ca="1">WEEKDAY($C$2)</f>
        <v>6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>
        <f ca="1">DATE(YEAR(当月カレンダー!$C$2), MONTH(当月カレンダー!$C$2)+9, 1)</f>
        <v>44470</v>
      </c>
      <c r="D2" s="48"/>
      <c r="E2" s="48"/>
      <c r="F2" s="48"/>
      <c r="G2" s="48"/>
      <c r="H2" s="48"/>
      <c r="I2" s="49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4">TEXT(L3,"aaa")</f>
        <v>月</v>
      </c>
      <c r="E3" s="31" t="str">
        <f t="shared" ca="1" si="4"/>
        <v>火</v>
      </c>
      <c r="F3" s="31" t="str">
        <f t="shared" ca="1" si="4"/>
        <v>水</v>
      </c>
      <c r="G3" s="31" t="str">
        <f t="shared" ca="1" si="4"/>
        <v>木</v>
      </c>
      <c r="H3" s="31" t="str">
        <f t="shared" ca="1" si="4"/>
        <v>金</v>
      </c>
      <c r="I3" s="32" t="str">
        <f t="shared" ca="1" si="4"/>
        <v>土</v>
      </c>
      <c r="J3" s="43"/>
      <c r="K3" s="12">
        <f t="shared" ref="K3:Q9" ca="1" si="5">DATE(YEAR($C$2),MONTH($C$2),1-$A$1+K$1+7*$A3)</f>
        <v>44458</v>
      </c>
      <c r="L3" s="13">
        <f t="shared" ca="1" si="5"/>
        <v>44459</v>
      </c>
      <c r="M3" s="13">
        <f t="shared" ca="1" si="5"/>
        <v>44460</v>
      </c>
      <c r="N3" s="13">
        <f t="shared" ca="1" si="5"/>
        <v>44461</v>
      </c>
      <c r="O3" s="13">
        <f t="shared" ca="1" si="5"/>
        <v>44462</v>
      </c>
      <c r="P3" s="13">
        <f t="shared" ca="1" si="5"/>
        <v>44463</v>
      </c>
      <c r="Q3" s="14">
        <f t="shared" ca="1" si="5"/>
        <v>44464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2,9,16,30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</f>
        <v>2,3,4,11</v>
      </c>
    </row>
    <row r="4" spans="1:40" s="42" customFormat="1" ht="60" customHeight="1">
      <c r="A4" s="43">
        <v>0</v>
      </c>
      <c r="B4" s="43"/>
      <c r="C4" s="33">
        <f ca="1">DAY(K4)</f>
        <v>26</v>
      </c>
      <c r="D4" s="34">
        <f t="shared" ref="D4:I9" ca="1" si="6">DAY(L4)</f>
        <v>27</v>
      </c>
      <c r="E4" s="34">
        <f t="shared" ca="1" si="6"/>
        <v>28</v>
      </c>
      <c r="F4" s="34">
        <f t="shared" ca="1" si="6"/>
        <v>29</v>
      </c>
      <c r="G4" s="34">
        <f t="shared" ca="1" si="6"/>
        <v>30</v>
      </c>
      <c r="H4" s="34">
        <f t="shared" ca="1" si="6"/>
        <v>1</v>
      </c>
      <c r="I4" s="35">
        <f t="shared" ca="1" si="6"/>
        <v>2</v>
      </c>
      <c r="J4" s="43"/>
      <c r="K4" s="15">
        <f t="shared" ca="1" si="5"/>
        <v>44465</v>
      </c>
      <c r="L4" s="16">
        <f t="shared" ca="1" si="5"/>
        <v>44466</v>
      </c>
      <c r="M4" s="16">
        <f t="shared" ca="1" si="5"/>
        <v>44467</v>
      </c>
      <c r="N4" s="16">
        <f t="shared" ca="1" si="5"/>
        <v>44468</v>
      </c>
      <c r="O4" s="16">
        <f t="shared" ca="1" si="5"/>
        <v>44469</v>
      </c>
      <c r="P4" s="16">
        <f t="shared" ca="1" si="5"/>
        <v>44470</v>
      </c>
      <c r="Q4" s="17">
        <f t="shared" ca="1" si="5"/>
        <v>44471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7">IF(OR(MONTH($C$2)&lt;&gt;MONTH(L4),IFERROR(VLOOKUP(DAY(L4)&amp;"",$AI:$AI,1,FALSE),-1)&lt;0),"",D4)</f>
        <v/>
      </c>
      <c r="AC4" s="22" t="str">
        <f t="shared" ca="1" si="7"/>
        <v/>
      </c>
      <c r="AD4" s="22" t="str">
        <f t="shared" ca="1" si="7"/>
        <v/>
      </c>
      <c r="AE4" s="22" t="str">
        <f t="shared" ca="1" si="7"/>
        <v/>
      </c>
      <c r="AF4" s="22" t="str">
        <f t="shared" ca="1" si="7"/>
        <v/>
      </c>
      <c r="AG4" s="23">
        <f t="shared" ca="1" si="7"/>
        <v>2</v>
      </c>
      <c r="AI4" s="41" t="str">
        <f t="shared" ref="AI4:AI38" ca="1" si="8">IFERROR(LEFT(AJ3,FIND(",",AJ3)-1),AJ3)</f>
        <v>2</v>
      </c>
      <c r="AJ4" s="41" t="str">
        <f ca="1">IFERROR(MID(AJ3,FIND(",",AJ3)+1,LEN(AJ3)),"-")</f>
        <v>9,16,30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</v>
      </c>
    </row>
    <row r="5" spans="1:40" s="42" customFormat="1" ht="60" customHeight="1">
      <c r="A5" s="43">
        <f>A4+1</f>
        <v>1</v>
      </c>
      <c r="B5" s="43"/>
      <c r="C5" s="33">
        <f t="shared" ref="C5:C9" ca="1" si="9">DAY(K5)</f>
        <v>3</v>
      </c>
      <c r="D5" s="34">
        <f t="shared" ca="1" si="6"/>
        <v>4</v>
      </c>
      <c r="E5" s="34">
        <f t="shared" ca="1" si="6"/>
        <v>5</v>
      </c>
      <c r="F5" s="34">
        <f t="shared" ca="1" si="6"/>
        <v>6</v>
      </c>
      <c r="G5" s="34">
        <f t="shared" ca="1" si="6"/>
        <v>7</v>
      </c>
      <c r="H5" s="34">
        <f t="shared" ca="1" si="6"/>
        <v>8</v>
      </c>
      <c r="I5" s="35">
        <f t="shared" ca="1" si="6"/>
        <v>9</v>
      </c>
      <c r="J5" s="43"/>
      <c r="K5" s="15">
        <f t="shared" ca="1" si="5"/>
        <v>44472</v>
      </c>
      <c r="L5" s="16">
        <f t="shared" ca="1" si="5"/>
        <v>44473</v>
      </c>
      <c r="M5" s="16">
        <f t="shared" ca="1" si="5"/>
        <v>44474</v>
      </c>
      <c r="N5" s="16">
        <f t="shared" ca="1" si="5"/>
        <v>44475</v>
      </c>
      <c r="O5" s="16">
        <f t="shared" ca="1" si="5"/>
        <v>44476</v>
      </c>
      <c r="P5" s="16">
        <f t="shared" ca="1" si="5"/>
        <v>44477</v>
      </c>
      <c r="Q5" s="17">
        <f t="shared" ca="1" si="5"/>
        <v>44478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0">IF(OR(MONTH($C$2)&lt;&gt;MONTH(K5),IFERROR(VLOOKUP(DAY(K5)&amp;"",$AI:$AI,1,FALSE),-1)&lt;0),"",C5)</f>
        <v/>
      </c>
      <c r="AB5" s="25" t="str">
        <f t="shared" ca="1" si="7"/>
        <v/>
      </c>
      <c r="AC5" s="25" t="str">
        <f t="shared" ca="1" si="7"/>
        <v/>
      </c>
      <c r="AD5" s="25" t="str">
        <f t="shared" ca="1" si="7"/>
        <v/>
      </c>
      <c r="AE5" s="25" t="str">
        <f t="shared" ca="1" si="7"/>
        <v/>
      </c>
      <c r="AF5" s="25" t="str">
        <f t="shared" ca="1" si="7"/>
        <v/>
      </c>
      <c r="AG5" s="26">
        <f t="shared" ca="1" si="7"/>
        <v>9</v>
      </c>
      <c r="AI5" s="41" t="str">
        <f t="shared" ca="1" si="8"/>
        <v>9</v>
      </c>
      <c r="AJ5" s="41" t="str">
        <f t="shared" ref="AJ5:AJ38" ca="1" si="11">IFERROR(MID(AJ4,FIND(",",AJ4)+1,LEN(AJ4)),"-")</f>
        <v>16,30</v>
      </c>
      <c r="AK5" s="41"/>
      <c r="AL5" s="42">
        <f t="shared" ref="AL5:AL38" si="12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</v>
      </c>
    </row>
    <row r="6" spans="1:40" s="42" customFormat="1" ht="60" customHeight="1">
      <c r="A6" s="43">
        <f t="shared" ref="A6:A9" si="13">A5+1</f>
        <v>2</v>
      </c>
      <c r="B6" s="43"/>
      <c r="C6" s="33">
        <f t="shared" ca="1" si="9"/>
        <v>10</v>
      </c>
      <c r="D6" s="34">
        <f t="shared" ca="1" si="6"/>
        <v>11</v>
      </c>
      <c r="E6" s="34">
        <f t="shared" ca="1" si="6"/>
        <v>12</v>
      </c>
      <c r="F6" s="34">
        <f t="shared" ca="1" si="6"/>
        <v>13</v>
      </c>
      <c r="G6" s="34">
        <f t="shared" ca="1" si="6"/>
        <v>14</v>
      </c>
      <c r="H6" s="34">
        <f t="shared" ca="1" si="6"/>
        <v>15</v>
      </c>
      <c r="I6" s="35">
        <f t="shared" ca="1" si="6"/>
        <v>16</v>
      </c>
      <c r="J6" s="43"/>
      <c r="K6" s="15">
        <f t="shared" ca="1" si="5"/>
        <v>44479</v>
      </c>
      <c r="L6" s="16">
        <f t="shared" ca="1" si="5"/>
        <v>44480</v>
      </c>
      <c r="M6" s="16">
        <f t="shared" ca="1" si="5"/>
        <v>44481</v>
      </c>
      <c r="N6" s="16">
        <f t="shared" ca="1" si="5"/>
        <v>44482</v>
      </c>
      <c r="O6" s="16">
        <f t="shared" ca="1" si="5"/>
        <v>44483</v>
      </c>
      <c r="P6" s="16">
        <f t="shared" ca="1" si="5"/>
        <v>44484</v>
      </c>
      <c r="Q6" s="17">
        <f t="shared" ca="1" si="5"/>
        <v>44485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0"/>
        <v/>
      </c>
      <c r="AB6" s="25" t="str">
        <f t="shared" ca="1" si="7"/>
        <v/>
      </c>
      <c r="AC6" s="25" t="str">
        <f t="shared" ca="1" si="7"/>
        <v/>
      </c>
      <c r="AD6" s="25" t="str">
        <f t="shared" ca="1" si="7"/>
        <v/>
      </c>
      <c r="AE6" s="25" t="str">
        <f t="shared" ca="1" si="7"/>
        <v/>
      </c>
      <c r="AF6" s="25" t="str">
        <f t="shared" ca="1" si="7"/>
        <v/>
      </c>
      <c r="AG6" s="26">
        <f t="shared" ca="1" si="7"/>
        <v>16</v>
      </c>
      <c r="AI6" s="41" t="str">
        <f t="shared" ca="1" si="8"/>
        <v>16</v>
      </c>
      <c r="AJ6" s="41" t="str">
        <f t="shared" ca="1" si="11"/>
        <v>30</v>
      </c>
      <c r="AK6" s="41"/>
      <c r="AL6" s="42">
        <f t="shared" si="12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</row>
    <row r="7" spans="1:40" s="42" customFormat="1" ht="60" customHeight="1">
      <c r="A7" s="43">
        <f t="shared" si="13"/>
        <v>3</v>
      </c>
      <c r="B7" s="43"/>
      <c r="C7" s="33">
        <f t="shared" ca="1" si="9"/>
        <v>17</v>
      </c>
      <c r="D7" s="34">
        <f t="shared" ca="1" si="6"/>
        <v>18</v>
      </c>
      <c r="E7" s="34">
        <f t="shared" ca="1" si="6"/>
        <v>19</v>
      </c>
      <c r="F7" s="34">
        <f t="shared" ca="1" si="6"/>
        <v>20</v>
      </c>
      <c r="G7" s="34">
        <f t="shared" ca="1" si="6"/>
        <v>21</v>
      </c>
      <c r="H7" s="34">
        <f t="shared" ca="1" si="6"/>
        <v>22</v>
      </c>
      <c r="I7" s="35">
        <f t="shared" ca="1" si="6"/>
        <v>23</v>
      </c>
      <c r="J7" s="43"/>
      <c r="K7" s="15">
        <f t="shared" ca="1" si="5"/>
        <v>44486</v>
      </c>
      <c r="L7" s="16">
        <f t="shared" ca="1" si="5"/>
        <v>44487</v>
      </c>
      <c r="M7" s="16">
        <f t="shared" ca="1" si="5"/>
        <v>44488</v>
      </c>
      <c r="N7" s="16">
        <f t="shared" ca="1" si="5"/>
        <v>44489</v>
      </c>
      <c r="O7" s="16">
        <f t="shared" ca="1" si="5"/>
        <v>44490</v>
      </c>
      <c r="P7" s="16">
        <f t="shared" ca="1" si="5"/>
        <v>44491</v>
      </c>
      <c r="Q7" s="17">
        <f t="shared" ca="1" si="5"/>
        <v>44492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0"/>
        <v/>
      </c>
      <c r="AB7" s="25" t="str">
        <f t="shared" ca="1" si="7"/>
        <v/>
      </c>
      <c r="AC7" s="25" t="str">
        <f t="shared" ca="1" si="7"/>
        <v/>
      </c>
      <c r="AD7" s="25" t="str">
        <f t="shared" ca="1" si="7"/>
        <v/>
      </c>
      <c r="AE7" s="25" t="str">
        <f t="shared" ca="1" si="7"/>
        <v/>
      </c>
      <c r="AF7" s="25" t="str">
        <f t="shared" ca="1" si="7"/>
        <v/>
      </c>
      <c r="AG7" s="26" t="str">
        <f t="shared" ca="1" si="7"/>
        <v/>
      </c>
      <c r="AI7" s="41" t="str">
        <f t="shared" ca="1" si="8"/>
        <v>30</v>
      </c>
      <c r="AJ7" s="41" t="str">
        <f t="shared" ca="1" si="11"/>
        <v>-</v>
      </c>
      <c r="AK7" s="41"/>
      <c r="AL7" s="42">
        <f t="shared" si="12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</v>
      </c>
    </row>
    <row r="8" spans="1:40" s="42" customFormat="1" ht="60" customHeight="1">
      <c r="A8" s="43">
        <f t="shared" si="13"/>
        <v>4</v>
      </c>
      <c r="B8" s="43"/>
      <c r="C8" s="33">
        <f t="shared" ca="1" si="9"/>
        <v>24</v>
      </c>
      <c r="D8" s="34">
        <f t="shared" ca="1" si="6"/>
        <v>25</v>
      </c>
      <c r="E8" s="34">
        <f t="shared" ca="1" si="6"/>
        <v>26</v>
      </c>
      <c r="F8" s="34">
        <f t="shared" ca="1" si="6"/>
        <v>27</v>
      </c>
      <c r="G8" s="34">
        <f t="shared" ca="1" si="6"/>
        <v>28</v>
      </c>
      <c r="H8" s="34">
        <f t="shared" ca="1" si="6"/>
        <v>29</v>
      </c>
      <c r="I8" s="35">
        <f t="shared" ca="1" si="6"/>
        <v>30</v>
      </c>
      <c r="J8" s="43"/>
      <c r="K8" s="15">
        <f t="shared" ca="1" si="5"/>
        <v>44493</v>
      </c>
      <c r="L8" s="16">
        <f t="shared" ca="1" si="5"/>
        <v>44494</v>
      </c>
      <c r="M8" s="16">
        <f t="shared" ca="1" si="5"/>
        <v>44495</v>
      </c>
      <c r="N8" s="16">
        <f t="shared" ca="1" si="5"/>
        <v>44496</v>
      </c>
      <c r="O8" s="16">
        <f t="shared" ca="1" si="5"/>
        <v>44497</v>
      </c>
      <c r="P8" s="16">
        <f t="shared" ca="1" si="5"/>
        <v>44498</v>
      </c>
      <c r="Q8" s="17">
        <f t="shared" ca="1" si="5"/>
        <v>44499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0"/>
        <v/>
      </c>
      <c r="AB8" s="25" t="str">
        <f t="shared" ca="1" si="7"/>
        <v/>
      </c>
      <c r="AC8" s="25" t="str">
        <f t="shared" ca="1" si="7"/>
        <v/>
      </c>
      <c r="AD8" s="25" t="str">
        <f t="shared" ca="1" si="7"/>
        <v/>
      </c>
      <c r="AE8" s="25" t="str">
        <f t="shared" ca="1" si="7"/>
        <v/>
      </c>
      <c r="AF8" s="25" t="str">
        <f t="shared" ca="1" si="7"/>
        <v/>
      </c>
      <c r="AG8" s="26">
        <f t="shared" ca="1" si="7"/>
        <v>30</v>
      </c>
      <c r="AI8" s="41" t="str">
        <f t="shared" ca="1" si="8"/>
        <v>-</v>
      </c>
      <c r="AJ8" s="41" t="str">
        <f t="shared" ca="1" si="11"/>
        <v>-</v>
      </c>
      <c r="AK8" s="41"/>
      <c r="AL8" s="42">
        <f t="shared" si="12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</row>
    <row r="9" spans="1:40" s="42" customFormat="1" ht="60" customHeight="1" thickBot="1">
      <c r="A9" s="43">
        <f t="shared" si="13"/>
        <v>5</v>
      </c>
      <c r="B9" s="43"/>
      <c r="C9" s="36">
        <f t="shared" ca="1" si="9"/>
        <v>31</v>
      </c>
      <c r="D9" s="37">
        <f t="shared" ca="1" si="6"/>
        <v>1</v>
      </c>
      <c r="E9" s="37">
        <f t="shared" ca="1" si="6"/>
        <v>2</v>
      </c>
      <c r="F9" s="37">
        <f t="shared" ca="1" si="6"/>
        <v>3</v>
      </c>
      <c r="G9" s="37">
        <f t="shared" ca="1" si="6"/>
        <v>4</v>
      </c>
      <c r="H9" s="37">
        <f t="shared" ca="1" si="6"/>
        <v>5</v>
      </c>
      <c r="I9" s="38">
        <f t="shared" ca="1" si="6"/>
        <v>6</v>
      </c>
      <c r="J9" s="43"/>
      <c r="K9" s="18">
        <f t="shared" ca="1" si="5"/>
        <v>44500</v>
      </c>
      <c r="L9" s="19">
        <f t="shared" ca="1" si="5"/>
        <v>44501</v>
      </c>
      <c r="M9" s="19">
        <f t="shared" ca="1" si="5"/>
        <v>44502</v>
      </c>
      <c r="N9" s="19">
        <f t="shared" ca="1" si="5"/>
        <v>44503</v>
      </c>
      <c r="O9" s="19">
        <f t="shared" ca="1" si="5"/>
        <v>44504</v>
      </c>
      <c r="P9" s="19">
        <f t="shared" ca="1" si="5"/>
        <v>44505</v>
      </c>
      <c r="Q9" s="20">
        <f t="shared" ca="1" si="5"/>
        <v>44506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>
        <f ca="1">IF(IFERROR(MATCH(N9,祝日!$B:$B,0),-1)&gt;0,F9,"")</f>
        <v>3</v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0"/>
        <v/>
      </c>
      <c r="AB9" s="28" t="str">
        <f t="shared" ca="1" si="7"/>
        <v/>
      </c>
      <c r="AC9" s="28" t="str">
        <f t="shared" ca="1" si="7"/>
        <v/>
      </c>
      <c r="AD9" s="28" t="str">
        <f t="shared" ca="1" si="7"/>
        <v/>
      </c>
      <c r="AE9" s="28" t="str">
        <f t="shared" ca="1" si="7"/>
        <v/>
      </c>
      <c r="AF9" s="28" t="str">
        <f t="shared" ca="1" si="7"/>
        <v/>
      </c>
      <c r="AG9" s="29" t="str">
        <f t="shared" ca="1" si="7"/>
        <v/>
      </c>
      <c r="AI9" s="41" t="str">
        <f t="shared" ca="1" si="8"/>
        <v>-</v>
      </c>
      <c r="AJ9" s="41" t="str">
        <f t="shared" ca="1" si="11"/>
        <v>-</v>
      </c>
      <c r="AK9" s="41"/>
      <c r="AL9" s="42">
        <f t="shared" si="12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</row>
    <row r="10" spans="1:40" s="42" customFormat="1" ht="60" customHeight="1">
      <c r="C10" s="45"/>
      <c r="I10" s="46"/>
      <c r="AI10" s="41" t="str">
        <f t="shared" ca="1" si="8"/>
        <v>-</v>
      </c>
      <c r="AJ10" s="41" t="str">
        <f t="shared" ca="1" si="11"/>
        <v>-</v>
      </c>
      <c r="AK10" s="41"/>
      <c r="AL10" s="42">
        <f t="shared" si="12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</v>
      </c>
    </row>
    <row r="11" spans="1:40" s="42" customFormat="1" ht="60" customHeight="1">
      <c r="C11" s="45"/>
      <c r="I11" s="46"/>
      <c r="AI11" s="41" t="str">
        <f t="shared" ca="1" si="8"/>
        <v>-</v>
      </c>
      <c r="AJ11" s="41" t="str">
        <f t="shared" ca="1" si="11"/>
        <v>-</v>
      </c>
      <c r="AK11" s="41"/>
      <c r="AL11" s="42">
        <f t="shared" si="12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</row>
    <row r="12" spans="1:40" s="42" customFormat="1" ht="60" customHeight="1">
      <c r="C12" s="45"/>
      <c r="I12" s="46"/>
      <c r="AI12" s="41" t="str">
        <f t="shared" ca="1" si="8"/>
        <v>-</v>
      </c>
      <c r="AJ12" s="41" t="str">
        <f t="shared" ca="1" si="11"/>
        <v>-</v>
      </c>
      <c r="AK12" s="41"/>
      <c r="AL12" s="42">
        <f t="shared" si="12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</row>
    <row r="13" spans="1:40" s="42" customFormat="1" ht="60" customHeight="1">
      <c r="C13" s="45"/>
      <c r="I13" s="46"/>
      <c r="AI13" s="41" t="str">
        <f t="shared" ca="1" si="8"/>
        <v>-</v>
      </c>
      <c r="AJ13" s="41" t="str">
        <f t="shared" ca="1" si="11"/>
        <v>-</v>
      </c>
      <c r="AK13" s="41"/>
      <c r="AL13" s="42">
        <f t="shared" si="12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</v>
      </c>
    </row>
    <row r="14" spans="1:40" s="42" customFormat="1" ht="60" customHeight="1">
      <c r="C14" s="45"/>
      <c r="I14" s="46"/>
      <c r="AI14" s="41" t="str">
        <f t="shared" ca="1" si="8"/>
        <v>-</v>
      </c>
      <c r="AJ14" s="41" t="str">
        <f t="shared" ca="1" si="11"/>
        <v>-</v>
      </c>
      <c r="AK14" s="41"/>
      <c r="AL14" s="42">
        <f t="shared" si="12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</row>
    <row r="15" spans="1:40" s="42" customFormat="1" ht="60" customHeight="1">
      <c r="C15" s="45"/>
      <c r="I15" s="46"/>
      <c r="AI15" s="41" t="str">
        <f t="shared" ca="1" si="8"/>
        <v>-</v>
      </c>
      <c r="AJ15" s="41" t="str">
        <f t="shared" ca="1" si="11"/>
        <v>-</v>
      </c>
      <c r="AK15" s="41"/>
      <c r="AL15" s="42">
        <f t="shared" si="12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</v>
      </c>
    </row>
    <row r="16" spans="1:40" s="42" customFormat="1" ht="60" customHeight="1">
      <c r="C16" s="45"/>
      <c r="I16" s="46"/>
      <c r="AI16" s="41" t="str">
        <f t="shared" ca="1" si="8"/>
        <v>-</v>
      </c>
      <c r="AJ16" s="41" t="str">
        <f t="shared" ca="1" si="11"/>
        <v>-</v>
      </c>
      <c r="AK16" s="41"/>
      <c r="AL16" s="42">
        <f t="shared" si="12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</v>
      </c>
    </row>
    <row r="17" spans="3:40" s="42" customFormat="1" ht="60" customHeight="1">
      <c r="C17" s="45"/>
      <c r="I17" s="46"/>
      <c r="AI17" s="41" t="str">
        <f t="shared" ca="1" si="8"/>
        <v>-</v>
      </c>
      <c r="AJ17" s="41" t="str">
        <f t="shared" ca="1" si="11"/>
        <v>-</v>
      </c>
      <c r="AK17" s="41"/>
      <c r="AL17" s="42">
        <f t="shared" si="12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</row>
    <row r="18" spans="3:40" s="42" customFormat="1" ht="60" customHeight="1">
      <c r="C18" s="45"/>
      <c r="I18" s="46"/>
      <c r="AI18" s="41" t="str">
        <f t="shared" ca="1" si="8"/>
        <v>-</v>
      </c>
      <c r="AJ18" s="41" t="str">
        <f t="shared" ca="1" si="11"/>
        <v>-</v>
      </c>
      <c r="AK18" s="41"/>
      <c r="AL18" s="42">
        <f t="shared" si="12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</row>
    <row r="19" spans="3:40" s="42" customFormat="1" ht="60" customHeight="1">
      <c r="C19" s="45"/>
      <c r="I19" s="46"/>
      <c r="AI19" s="41" t="str">
        <f t="shared" ca="1" si="8"/>
        <v>-</v>
      </c>
      <c r="AJ19" s="41" t="str">
        <f t="shared" ca="1" si="11"/>
        <v>-</v>
      </c>
      <c r="AK19" s="41"/>
      <c r="AL19" s="42">
        <f t="shared" si="12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</v>
      </c>
    </row>
    <row r="20" spans="3:40" s="42" customFormat="1" ht="60" customHeight="1">
      <c r="C20" s="45"/>
      <c r="I20" s="46"/>
      <c r="AI20" s="41" t="str">
        <f t="shared" ca="1" si="8"/>
        <v>-</v>
      </c>
      <c r="AJ20" s="41" t="str">
        <f t="shared" ca="1" si="11"/>
        <v>-</v>
      </c>
      <c r="AK20" s="41"/>
      <c r="AL20" s="42">
        <f t="shared" si="12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</row>
    <row r="21" spans="3:40" s="42" customFormat="1" ht="60" customHeight="1">
      <c r="C21" s="45"/>
      <c r="I21" s="46"/>
      <c r="AI21" s="41" t="str">
        <f t="shared" ca="1" si="8"/>
        <v>-</v>
      </c>
      <c r="AJ21" s="41" t="str">
        <f t="shared" ca="1" si="11"/>
        <v>-</v>
      </c>
      <c r="AK21" s="41"/>
      <c r="AL21" s="42">
        <f t="shared" si="12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</row>
    <row r="22" spans="3:40" s="42" customFormat="1" ht="60" customHeight="1">
      <c r="C22" s="45"/>
      <c r="I22" s="46"/>
      <c r="AI22" s="41" t="str">
        <f t="shared" ca="1" si="8"/>
        <v>-</v>
      </c>
      <c r="AJ22" s="41" t="str">
        <f t="shared" ca="1" si="11"/>
        <v>-</v>
      </c>
      <c r="AK22" s="41"/>
      <c r="AL22" s="42">
        <f t="shared" si="12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</v>
      </c>
    </row>
    <row r="23" spans="3:40" s="42" customFormat="1" ht="60" customHeight="1">
      <c r="C23" s="45"/>
      <c r="I23" s="46"/>
      <c r="AI23" s="41" t="str">
        <f t="shared" ca="1" si="8"/>
        <v>-</v>
      </c>
      <c r="AJ23" s="41" t="str">
        <f t="shared" ca="1" si="11"/>
        <v>-</v>
      </c>
      <c r="AK23" s="41"/>
      <c r="AL23" s="42">
        <f t="shared" si="12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</row>
    <row r="24" spans="3:40" s="42" customFormat="1" ht="60" customHeight="1">
      <c r="C24" s="45"/>
      <c r="I24" s="46"/>
      <c r="AI24" s="41" t="str">
        <f t="shared" ca="1" si="8"/>
        <v>-</v>
      </c>
      <c r="AJ24" s="41" t="str">
        <f t="shared" ca="1" si="11"/>
        <v>-</v>
      </c>
      <c r="AK24" s="41"/>
      <c r="AL24" s="42">
        <f t="shared" si="12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</row>
    <row r="25" spans="3:40" s="42" customFormat="1" ht="60" customHeight="1">
      <c r="C25" s="45"/>
      <c r="I25" s="46"/>
      <c r="AI25" s="41" t="str">
        <f t="shared" ca="1" si="8"/>
        <v>-</v>
      </c>
      <c r="AJ25" s="41" t="str">
        <f t="shared" ca="1" si="11"/>
        <v>-</v>
      </c>
      <c r="AK25" s="41"/>
      <c r="AL25" s="42">
        <f t="shared" si="12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</v>
      </c>
    </row>
    <row r="26" spans="3:40" s="42" customFormat="1" ht="60" customHeight="1">
      <c r="C26" s="45"/>
      <c r="I26" s="46"/>
      <c r="AI26" s="41" t="str">
        <f t="shared" ca="1" si="8"/>
        <v>-</v>
      </c>
      <c r="AJ26" s="41" t="str">
        <f t="shared" ca="1" si="11"/>
        <v>-</v>
      </c>
      <c r="AK26" s="41"/>
      <c r="AL26" s="42">
        <f t="shared" si="12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</row>
    <row r="27" spans="3:40" s="42" customFormat="1" ht="60" customHeight="1">
      <c r="C27" s="45"/>
      <c r="I27" s="46"/>
      <c r="AI27" s="41" t="str">
        <f t="shared" ca="1" si="8"/>
        <v>-</v>
      </c>
      <c r="AJ27" s="41" t="str">
        <f t="shared" ca="1" si="11"/>
        <v>-</v>
      </c>
      <c r="AK27" s="41"/>
      <c r="AL27" s="42">
        <f t="shared" si="12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</row>
    <row r="28" spans="3:40" s="42" customFormat="1" ht="60" customHeight="1">
      <c r="C28" s="45"/>
      <c r="I28" s="46"/>
      <c r="AI28" s="41" t="str">
        <f t="shared" ca="1" si="8"/>
        <v>-</v>
      </c>
      <c r="AJ28" s="41" t="str">
        <f t="shared" ca="1" si="11"/>
        <v>-</v>
      </c>
      <c r="AK28" s="41"/>
      <c r="AL28" s="42">
        <f t="shared" si="12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</row>
    <row r="29" spans="3:40" s="42" customFormat="1" ht="60" customHeight="1">
      <c r="C29" s="45"/>
      <c r="I29" s="46"/>
      <c r="AI29" s="41" t="str">
        <f t="shared" ca="1" si="8"/>
        <v>-</v>
      </c>
      <c r="AJ29" s="41" t="str">
        <f t="shared" ca="1" si="11"/>
        <v>-</v>
      </c>
      <c r="AK29" s="41"/>
      <c r="AL29" s="42">
        <f t="shared" si="12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</row>
    <row r="30" spans="3:40" s="42" customFormat="1" ht="60" customHeight="1">
      <c r="C30" s="45"/>
      <c r="I30" s="46"/>
      <c r="AI30" s="41" t="str">
        <f t="shared" ca="1" si="8"/>
        <v>-</v>
      </c>
      <c r="AJ30" s="41" t="str">
        <f t="shared" ca="1" si="11"/>
        <v>-</v>
      </c>
      <c r="AK30" s="41"/>
      <c r="AL30" s="42">
        <f t="shared" si="12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</row>
    <row r="31" spans="3:40" s="42" customFormat="1" ht="60" customHeight="1">
      <c r="C31" s="45"/>
      <c r="I31" s="46"/>
      <c r="AI31" s="41" t="str">
        <f t="shared" ca="1" si="8"/>
        <v>-</v>
      </c>
      <c r="AJ31" s="41" t="str">
        <f t="shared" ca="1" si="11"/>
        <v>-</v>
      </c>
      <c r="AK31" s="41"/>
      <c r="AL31" s="42">
        <f t="shared" si="12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</row>
    <row r="32" spans="3:40" s="42" customFormat="1" ht="60" customHeight="1">
      <c r="C32" s="45"/>
      <c r="I32" s="46"/>
      <c r="AI32" s="41" t="str">
        <f t="shared" ca="1" si="8"/>
        <v>-</v>
      </c>
      <c r="AJ32" s="41" t="str">
        <f t="shared" ca="1" si="11"/>
        <v>-</v>
      </c>
      <c r="AK32" s="41"/>
      <c r="AL32" s="42">
        <f t="shared" si="12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</row>
    <row r="33" spans="1:40" s="42" customFormat="1" ht="60" customHeight="1">
      <c r="C33" s="45"/>
      <c r="I33" s="46"/>
      <c r="AI33" s="41" t="str">
        <f t="shared" ca="1" si="8"/>
        <v>-</v>
      </c>
      <c r="AJ33" s="41" t="str">
        <f t="shared" ca="1" si="11"/>
        <v>-</v>
      </c>
      <c r="AK33" s="41"/>
      <c r="AL33" s="42">
        <f t="shared" si="12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</row>
    <row r="34" spans="1:40" s="42" customFormat="1" ht="60" customHeight="1">
      <c r="C34" s="45"/>
      <c r="I34" s="46"/>
      <c r="AI34" s="41" t="str">
        <f t="shared" ca="1" si="8"/>
        <v>-</v>
      </c>
      <c r="AJ34" s="41" t="str">
        <f t="shared" ca="1" si="11"/>
        <v>-</v>
      </c>
      <c r="AK34" s="41"/>
      <c r="AL34" s="42">
        <f t="shared" si="12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</row>
    <row r="35" spans="1:40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8"/>
        <v>-</v>
      </c>
      <c r="AJ35" s="41" t="str">
        <f t="shared" ca="1" si="11"/>
        <v>-</v>
      </c>
      <c r="AK35" s="41"/>
      <c r="AL35" s="42">
        <f t="shared" si="12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</row>
    <row r="36" spans="1:40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8"/>
        <v>-</v>
      </c>
      <c r="AJ36" s="41" t="str">
        <f t="shared" ca="1" si="11"/>
        <v>-</v>
      </c>
      <c r="AK36" s="41"/>
      <c r="AL36" s="42">
        <f t="shared" si="12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</row>
    <row r="37" spans="1:40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8"/>
        <v>-</v>
      </c>
      <c r="AJ37" s="41" t="str">
        <f t="shared" ca="1" si="11"/>
        <v>-</v>
      </c>
      <c r="AK37" s="41"/>
      <c r="AL37" s="42">
        <f t="shared" si="12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</row>
    <row r="38" spans="1:40" ht="60" customHeight="1">
      <c r="A38" s="42" t="s">
        <v>283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8"/>
        <v>-</v>
      </c>
      <c r="AJ38" s="41" t="str">
        <f t="shared" ca="1" si="11"/>
        <v>-</v>
      </c>
      <c r="AK38" s="41"/>
      <c r="AL38" s="42">
        <f t="shared" si="12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</row>
  </sheetData>
  <mergeCells count="1">
    <mergeCell ref="C2:I2"/>
  </mergeCells>
  <phoneticPr fontId="2"/>
  <conditionalFormatting sqref="C4:H4">
    <cfRule type="cellIs" dxfId="11" priority="1" operator="greaterThan">
      <formula>7</formula>
    </cfRule>
  </conditionalFormatting>
  <conditionalFormatting sqref="C8:I9">
    <cfRule type="cellIs" dxfId="10" priority="2" operator="lessThan">
      <formula>15</formula>
    </cfRule>
  </conditionalFormatting>
  <conditionalFormatting sqref="C4:I9">
    <cfRule type="cellIs" dxfId="9" priority="3" operator="equal">
      <formula>S4</formula>
    </cfRule>
    <cfRule type="cellIs" dxfId="8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21A51-E469-D643-88B3-BF72576B24B1}">
  <dimension ref="A1:AN38"/>
  <sheetViews>
    <sheetView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40" ht="60" customHeight="1" thickBot="1">
      <c r="A1" s="7">
        <f ca="1">WEEKDAY($C$2)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>
        <f ca="1">DATE(YEAR(当月カレンダー!$C$2), MONTH(当月カレンダー!$C$2)+10, 1)</f>
        <v>44501</v>
      </c>
      <c r="D2" s="48"/>
      <c r="E2" s="48"/>
      <c r="F2" s="48"/>
      <c r="G2" s="48"/>
      <c r="H2" s="48"/>
      <c r="I2" s="49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4">TEXT(L3,"aaa")</f>
        <v>月</v>
      </c>
      <c r="E3" s="31" t="str">
        <f t="shared" ca="1" si="4"/>
        <v>火</v>
      </c>
      <c r="F3" s="31" t="str">
        <f t="shared" ca="1" si="4"/>
        <v>水</v>
      </c>
      <c r="G3" s="31" t="str">
        <f t="shared" ca="1" si="4"/>
        <v>木</v>
      </c>
      <c r="H3" s="31" t="str">
        <f t="shared" ca="1" si="4"/>
        <v>金</v>
      </c>
      <c r="I3" s="32" t="str">
        <f t="shared" ca="1" si="4"/>
        <v>土</v>
      </c>
      <c r="J3" s="43"/>
      <c r="K3" s="12">
        <f t="shared" ref="K3:Q9" ca="1" si="5">DATE(YEAR($C$2),MONTH($C$2),1-$A$1+K$1+7*$A3)</f>
        <v>44493</v>
      </c>
      <c r="L3" s="13">
        <f t="shared" ca="1" si="5"/>
        <v>44494</v>
      </c>
      <c r="M3" s="13">
        <f t="shared" ca="1" si="5"/>
        <v>44495</v>
      </c>
      <c r="N3" s="13">
        <f t="shared" ca="1" si="5"/>
        <v>44496</v>
      </c>
      <c r="O3" s="13">
        <f t="shared" ca="1" si="5"/>
        <v>44497</v>
      </c>
      <c r="P3" s="13">
        <f t="shared" ca="1" si="5"/>
        <v>44498</v>
      </c>
      <c r="Q3" s="14">
        <f t="shared" ca="1" si="5"/>
        <v>44499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13,20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</f>
        <v>2,3,4,11</v>
      </c>
    </row>
    <row r="4" spans="1:40" s="42" customFormat="1" ht="60" customHeight="1">
      <c r="A4" s="43">
        <v>0</v>
      </c>
      <c r="B4" s="43"/>
      <c r="C4" s="33">
        <f ca="1">DAY(K4)</f>
        <v>31</v>
      </c>
      <c r="D4" s="34">
        <f t="shared" ref="D4:I9" ca="1" si="6">DAY(L4)</f>
        <v>1</v>
      </c>
      <c r="E4" s="34">
        <f t="shared" ca="1" si="6"/>
        <v>2</v>
      </c>
      <c r="F4" s="34">
        <f t="shared" ca="1" si="6"/>
        <v>3</v>
      </c>
      <c r="G4" s="34">
        <f t="shared" ca="1" si="6"/>
        <v>4</v>
      </c>
      <c r="H4" s="34">
        <f t="shared" ca="1" si="6"/>
        <v>5</v>
      </c>
      <c r="I4" s="35">
        <f t="shared" ca="1" si="6"/>
        <v>6</v>
      </c>
      <c r="J4" s="43"/>
      <c r="K4" s="15">
        <f t="shared" ca="1" si="5"/>
        <v>44500</v>
      </c>
      <c r="L4" s="16">
        <f t="shared" ca="1" si="5"/>
        <v>44501</v>
      </c>
      <c r="M4" s="16">
        <f t="shared" ca="1" si="5"/>
        <v>44502</v>
      </c>
      <c r="N4" s="16">
        <f t="shared" ca="1" si="5"/>
        <v>44503</v>
      </c>
      <c r="O4" s="16">
        <f t="shared" ca="1" si="5"/>
        <v>44504</v>
      </c>
      <c r="P4" s="16">
        <f t="shared" ca="1" si="5"/>
        <v>44505</v>
      </c>
      <c r="Q4" s="17">
        <f t="shared" ca="1" si="5"/>
        <v>44506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>
        <f ca="1">IF(IFERROR(MATCH(N4,祝日!$B:$B,0),-1)&gt;0,F4,"")</f>
        <v>3</v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7">IF(OR(MONTH($C$2)&lt;&gt;MONTH(L4),IFERROR(VLOOKUP(DAY(L4)&amp;"",$AI:$AI,1,FALSE),-1)&lt;0),"",D4)</f>
        <v/>
      </c>
      <c r="AC4" s="22" t="str">
        <f t="shared" ca="1" si="7"/>
        <v/>
      </c>
      <c r="AD4" s="22" t="str">
        <f t="shared" ca="1" si="7"/>
        <v/>
      </c>
      <c r="AE4" s="22" t="str">
        <f t="shared" ca="1" si="7"/>
        <v/>
      </c>
      <c r="AF4" s="22" t="str">
        <f t="shared" ca="1" si="7"/>
        <v/>
      </c>
      <c r="AG4" s="23" t="str">
        <f t="shared" ca="1" si="7"/>
        <v/>
      </c>
      <c r="AI4" s="41" t="str">
        <f t="shared" ref="AI4:AI38" ca="1" si="8">IFERROR(LEFT(AJ3,FIND(",",AJ3)-1),AJ3)</f>
        <v>13</v>
      </c>
      <c r="AJ4" s="41" t="str">
        <f ca="1">IFERROR(MID(AJ3,FIND(",",AJ3)+1,LEN(AJ3)),"-")</f>
        <v>20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</v>
      </c>
    </row>
    <row r="5" spans="1:40" s="42" customFormat="1" ht="60" customHeight="1">
      <c r="A5" s="43">
        <f>A4+1</f>
        <v>1</v>
      </c>
      <c r="B5" s="43"/>
      <c r="C5" s="33">
        <f t="shared" ref="C5:C9" ca="1" si="9">DAY(K5)</f>
        <v>7</v>
      </c>
      <c r="D5" s="34">
        <f t="shared" ca="1" si="6"/>
        <v>8</v>
      </c>
      <c r="E5" s="34">
        <f t="shared" ca="1" si="6"/>
        <v>9</v>
      </c>
      <c r="F5" s="34">
        <f t="shared" ca="1" si="6"/>
        <v>10</v>
      </c>
      <c r="G5" s="34">
        <f t="shared" ca="1" si="6"/>
        <v>11</v>
      </c>
      <c r="H5" s="34">
        <f t="shared" ca="1" si="6"/>
        <v>12</v>
      </c>
      <c r="I5" s="35">
        <f t="shared" ca="1" si="6"/>
        <v>13</v>
      </c>
      <c r="J5" s="43"/>
      <c r="K5" s="15">
        <f t="shared" ca="1" si="5"/>
        <v>44507</v>
      </c>
      <c r="L5" s="16">
        <f t="shared" ca="1" si="5"/>
        <v>44508</v>
      </c>
      <c r="M5" s="16">
        <f t="shared" ca="1" si="5"/>
        <v>44509</v>
      </c>
      <c r="N5" s="16">
        <f t="shared" ca="1" si="5"/>
        <v>44510</v>
      </c>
      <c r="O5" s="16">
        <f t="shared" ca="1" si="5"/>
        <v>44511</v>
      </c>
      <c r="P5" s="16">
        <f t="shared" ca="1" si="5"/>
        <v>44512</v>
      </c>
      <c r="Q5" s="17">
        <f t="shared" ca="1" si="5"/>
        <v>44513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0">IF(OR(MONTH($C$2)&lt;&gt;MONTH(K5),IFERROR(VLOOKUP(DAY(K5)&amp;"",$AI:$AI,1,FALSE),-1)&lt;0),"",C5)</f>
        <v/>
      </c>
      <c r="AB5" s="25" t="str">
        <f t="shared" ca="1" si="7"/>
        <v/>
      </c>
      <c r="AC5" s="25" t="str">
        <f t="shared" ca="1" si="7"/>
        <v/>
      </c>
      <c r="AD5" s="25" t="str">
        <f t="shared" ca="1" si="7"/>
        <v/>
      </c>
      <c r="AE5" s="25" t="str">
        <f t="shared" ca="1" si="7"/>
        <v/>
      </c>
      <c r="AF5" s="25" t="str">
        <f t="shared" ca="1" si="7"/>
        <v/>
      </c>
      <c r="AG5" s="26">
        <f t="shared" ca="1" si="7"/>
        <v>13</v>
      </c>
      <c r="AI5" s="41" t="str">
        <f t="shared" ca="1" si="8"/>
        <v>20</v>
      </c>
      <c r="AJ5" s="41" t="str">
        <f t="shared" ref="AJ5:AJ38" ca="1" si="11">IFERROR(MID(AJ4,FIND(",",AJ4)+1,LEN(AJ4)),"-")</f>
        <v>-</v>
      </c>
      <c r="AK5" s="41"/>
      <c r="AL5" s="42">
        <f t="shared" ref="AL5:AL38" si="12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</v>
      </c>
    </row>
    <row r="6" spans="1:40" s="42" customFormat="1" ht="60" customHeight="1">
      <c r="A6" s="43">
        <f t="shared" ref="A6:A9" si="13">A5+1</f>
        <v>2</v>
      </c>
      <c r="B6" s="43"/>
      <c r="C6" s="33">
        <f t="shared" ca="1" si="9"/>
        <v>14</v>
      </c>
      <c r="D6" s="34">
        <f t="shared" ca="1" si="6"/>
        <v>15</v>
      </c>
      <c r="E6" s="34">
        <f t="shared" ca="1" si="6"/>
        <v>16</v>
      </c>
      <c r="F6" s="34">
        <f t="shared" ca="1" si="6"/>
        <v>17</v>
      </c>
      <c r="G6" s="34">
        <f t="shared" ca="1" si="6"/>
        <v>18</v>
      </c>
      <c r="H6" s="34">
        <f t="shared" ca="1" si="6"/>
        <v>19</v>
      </c>
      <c r="I6" s="35">
        <f t="shared" ca="1" si="6"/>
        <v>20</v>
      </c>
      <c r="J6" s="43"/>
      <c r="K6" s="15">
        <f t="shared" ca="1" si="5"/>
        <v>44514</v>
      </c>
      <c r="L6" s="16">
        <f t="shared" ca="1" si="5"/>
        <v>44515</v>
      </c>
      <c r="M6" s="16">
        <f t="shared" ca="1" si="5"/>
        <v>44516</v>
      </c>
      <c r="N6" s="16">
        <f t="shared" ca="1" si="5"/>
        <v>44517</v>
      </c>
      <c r="O6" s="16">
        <f t="shared" ca="1" si="5"/>
        <v>44518</v>
      </c>
      <c r="P6" s="16">
        <f t="shared" ca="1" si="5"/>
        <v>44519</v>
      </c>
      <c r="Q6" s="17">
        <f t="shared" ca="1" si="5"/>
        <v>44520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0"/>
        <v/>
      </c>
      <c r="AB6" s="25" t="str">
        <f t="shared" ca="1" si="7"/>
        <v/>
      </c>
      <c r="AC6" s="25" t="str">
        <f t="shared" ca="1" si="7"/>
        <v/>
      </c>
      <c r="AD6" s="25" t="str">
        <f t="shared" ca="1" si="7"/>
        <v/>
      </c>
      <c r="AE6" s="25" t="str">
        <f t="shared" ca="1" si="7"/>
        <v/>
      </c>
      <c r="AF6" s="25" t="str">
        <f t="shared" ca="1" si="7"/>
        <v/>
      </c>
      <c r="AG6" s="26">
        <f t="shared" ca="1" si="7"/>
        <v>20</v>
      </c>
      <c r="AI6" s="41" t="str">
        <f t="shared" ca="1" si="8"/>
        <v>-</v>
      </c>
      <c r="AJ6" s="41" t="str">
        <f t="shared" ca="1" si="11"/>
        <v>-</v>
      </c>
      <c r="AK6" s="41"/>
      <c r="AL6" s="42">
        <f t="shared" si="12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</row>
    <row r="7" spans="1:40" s="42" customFormat="1" ht="60" customHeight="1">
      <c r="A7" s="43">
        <f t="shared" si="13"/>
        <v>3</v>
      </c>
      <c r="B7" s="43"/>
      <c r="C7" s="33">
        <f t="shared" ca="1" si="9"/>
        <v>21</v>
      </c>
      <c r="D7" s="34">
        <f t="shared" ca="1" si="6"/>
        <v>22</v>
      </c>
      <c r="E7" s="34">
        <f t="shared" ca="1" si="6"/>
        <v>23</v>
      </c>
      <c r="F7" s="34">
        <f t="shared" ca="1" si="6"/>
        <v>24</v>
      </c>
      <c r="G7" s="34">
        <f t="shared" ca="1" si="6"/>
        <v>25</v>
      </c>
      <c r="H7" s="34">
        <f t="shared" ca="1" si="6"/>
        <v>26</v>
      </c>
      <c r="I7" s="35">
        <f t="shared" ca="1" si="6"/>
        <v>27</v>
      </c>
      <c r="J7" s="43"/>
      <c r="K7" s="15">
        <f t="shared" ca="1" si="5"/>
        <v>44521</v>
      </c>
      <c r="L7" s="16">
        <f t="shared" ca="1" si="5"/>
        <v>44522</v>
      </c>
      <c r="M7" s="16">
        <f t="shared" ca="1" si="5"/>
        <v>44523</v>
      </c>
      <c r="N7" s="16">
        <f t="shared" ca="1" si="5"/>
        <v>44524</v>
      </c>
      <c r="O7" s="16">
        <f t="shared" ca="1" si="5"/>
        <v>44525</v>
      </c>
      <c r="P7" s="16">
        <f t="shared" ca="1" si="5"/>
        <v>44526</v>
      </c>
      <c r="Q7" s="17">
        <f t="shared" ca="1" si="5"/>
        <v>44527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>
        <f ca="1">IF(IFERROR(MATCH(M7,祝日!$B:$B,0),-1)&gt;0,E7,"")</f>
        <v>23</v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0"/>
        <v/>
      </c>
      <c r="AB7" s="25" t="str">
        <f t="shared" ca="1" si="7"/>
        <v/>
      </c>
      <c r="AC7" s="25" t="str">
        <f t="shared" ca="1" si="7"/>
        <v/>
      </c>
      <c r="AD7" s="25" t="str">
        <f t="shared" ca="1" si="7"/>
        <v/>
      </c>
      <c r="AE7" s="25" t="str">
        <f t="shared" ca="1" si="7"/>
        <v/>
      </c>
      <c r="AF7" s="25" t="str">
        <f t="shared" ca="1" si="7"/>
        <v/>
      </c>
      <c r="AG7" s="26" t="str">
        <f t="shared" ca="1" si="7"/>
        <v/>
      </c>
      <c r="AI7" s="41" t="str">
        <f t="shared" ca="1" si="8"/>
        <v>-</v>
      </c>
      <c r="AJ7" s="41" t="str">
        <f t="shared" ca="1" si="11"/>
        <v>-</v>
      </c>
      <c r="AK7" s="41"/>
      <c r="AL7" s="42">
        <f t="shared" si="12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</v>
      </c>
    </row>
    <row r="8" spans="1:40" s="42" customFormat="1" ht="60" customHeight="1">
      <c r="A8" s="43">
        <f t="shared" si="13"/>
        <v>4</v>
      </c>
      <c r="B8" s="43"/>
      <c r="C8" s="33">
        <f t="shared" ca="1" si="9"/>
        <v>28</v>
      </c>
      <c r="D8" s="34">
        <f t="shared" ca="1" si="6"/>
        <v>29</v>
      </c>
      <c r="E8" s="34">
        <f t="shared" ca="1" si="6"/>
        <v>30</v>
      </c>
      <c r="F8" s="34">
        <f t="shared" ca="1" si="6"/>
        <v>1</v>
      </c>
      <c r="G8" s="34">
        <f t="shared" ca="1" si="6"/>
        <v>2</v>
      </c>
      <c r="H8" s="34">
        <f t="shared" ca="1" si="6"/>
        <v>3</v>
      </c>
      <c r="I8" s="35">
        <f t="shared" ca="1" si="6"/>
        <v>4</v>
      </c>
      <c r="J8" s="43"/>
      <c r="K8" s="15">
        <f t="shared" ca="1" si="5"/>
        <v>44528</v>
      </c>
      <c r="L8" s="16">
        <f t="shared" ca="1" si="5"/>
        <v>44529</v>
      </c>
      <c r="M8" s="16">
        <f t="shared" ca="1" si="5"/>
        <v>44530</v>
      </c>
      <c r="N8" s="16">
        <f t="shared" ca="1" si="5"/>
        <v>44531</v>
      </c>
      <c r="O8" s="16">
        <f t="shared" ca="1" si="5"/>
        <v>44532</v>
      </c>
      <c r="P8" s="16">
        <f t="shared" ca="1" si="5"/>
        <v>44533</v>
      </c>
      <c r="Q8" s="17">
        <f t="shared" ca="1" si="5"/>
        <v>44534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0"/>
        <v/>
      </c>
      <c r="AB8" s="25" t="str">
        <f t="shared" ca="1" si="7"/>
        <v/>
      </c>
      <c r="AC8" s="25" t="str">
        <f t="shared" ca="1" si="7"/>
        <v/>
      </c>
      <c r="AD8" s="25" t="str">
        <f t="shared" ca="1" si="7"/>
        <v/>
      </c>
      <c r="AE8" s="25" t="str">
        <f t="shared" ca="1" si="7"/>
        <v/>
      </c>
      <c r="AF8" s="25" t="str">
        <f t="shared" ca="1" si="7"/>
        <v/>
      </c>
      <c r="AG8" s="26" t="str">
        <f t="shared" ca="1" si="7"/>
        <v/>
      </c>
      <c r="AI8" s="41" t="str">
        <f t="shared" ca="1" si="8"/>
        <v>-</v>
      </c>
      <c r="AJ8" s="41" t="str">
        <f t="shared" ca="1" si="11"/>
        <v>-</v>
      </c>
      <c r="AK8" s="41"/>
      <c r="AL8" s="42">
        <f t="shared" si="12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</row>
    <row r="9" spans="1:40" s="42" customFormat="1" ht="60" customHeight="1" thickBot="1">
      <c r="A9" s="43">
        <f t="shared" si="13"/>
        <v>5</v>
      </c>
      <c r="B9" s="43"/>
      <c r="C9" s="36">
        <f t="shared" ca="1" si="9"/>
        <v>5</v>
      </c>
      <c r="D9" s="37">
        <f t="shared" ca="1" si="6"/>
        <v>6</v>
      </c>
      <c r="E9" s="37">
        <f t="shared" ca="1" si="6"/>
        <v>7</v>
      </c>
      <c r="F9" s="37">
        <f t="shared" ca="1" si="6"/>
        <v>8</v>
      </c>
      <c r="G9" s="37">
        <f t="shared" ca="1" si="6"/>
        <v>9</v>
      </c>
      <c r="H9" s="37">
        <f t="shared" ca="1" si="6"/>
        <v>10</v>
      </c>
      <c r="I9" s="38">
        <f t="shared" ca="1" si="6"/>
        <v>11</v>
      </c>
      <c r="J9" s="43"/>
      <c r="K9" s="18">
        <f t="shared" ca="1" si="5"/>
        <v>44535</v>
      </c>
      <c r="L9" s="19">
        <f t="shared" ca="1" si="5"/>
        <v>44536</v>
      </c>
      <c r="M9" s="19">
        <f t="shared" ca="1" si="5"/>
        <v>44537</v>
      </c>
      <c r="N9" s="19">
        <f t="shared" ca="1" si="5"/>
        <v>44538</v>
      </c>
      <c r="O9" s="19">
        <f t="shared" ca="1" si="5"/>
        <v>44539</v>
      </c>
      <c r="P9" s="19">
        <f t="shared" ca="1" si="5"/>
        <v>44540</v>
      </c>
      <c r="Q9" s="20">
        <f t="shared" ca="1" si="5"/>
        <v>44541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0"/>
        <v/>
      </c>
      <c r="AB9" s="28" t="str">
        <f t="shared" ca="1" si="7"/>
        <v/>
      </c>
      <c r="AC9" s="28" t="str">
        <f t="shared" ca="1" si="7"/>
        <v/>
      </c>
      <c r="AD9" s="28" t="str">
        <f t="shared" ca="1" si="7"/>
        <v/>
      </c>
      <c r="AE9" s="28" t="str">
        <f t="shared" ca="1" si="7"/>
        <v/>
      </c>
      <c r="AF9" s="28" t="str">
        <f t="shared" ca="1" si="7"/>
        <v/>
      </c>
      <c r="AG9" s="29" t="str">
        <f t="shared" ca="1" si="7"/>
        <v/>
      </c>
      <c r="AI9" s="41" t="str">
        <f t="shared" ca="1" si="8"/>
        <v>-</v>
      </c>
      <c r="AJ9" s="41" t="str">
        <f t="shared" ca="1" si="11"/>
        <v>-</v>
      </c>
      <c r="AK9" s="41"/>
      <c r="AL9" s="42">
        <f t="shared" si="12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</row>
    <row r="10" spans="1:40" s="42" customFormat="1" ht="60" customHeight="1">
      <c r="C10" s="45"/>
      <c r="I10" s="46"/>
      <c r="AI10" s="41" t="str">
        <f t="shared" ca="1" si="8"/>
        <v>-</v>
      </c>
      <c r="AJ10" s="41" t="str">
        <f t="shared" ca="1" si="11"/>
        <v>-</v>
      </c>
      <c r="AK10" s="41"/>
      <c r="AL10" s="42">
        <f t="shared" si="12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</v>
      </c>
    </row>
    <row r="11" spans="1:40" s="42" customFormat="1" ht="60" customHeight="1">
      <c r="C11" s="45"/>
      <c r="I11" s="46"/>
      <c r="AI11" s="41" t="str">
        <f t="shared" ca="1" si="8"/>
        <v>-</v>
      </c>
      <c r="AJ11" s="41" t="str">
        <f t="shared" ca="1" si="11"/>
        <v>-</v>
      </c>
      <c r="AK11" s="41"/>
      <c r="AL11" s="42">
        <f t="shared" si="12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</row>
    <row r="12" spans="1:40" s="42" customFormat="1" ht="60" customHeight="1">
      <c r="C12" s="45"/>
      <c r="I12" s="46"/>
      <c r="AI12" s="41" t="str">
        <f t="shared" ca="1" si="8"/>
        <v>-</v>
      </c>
      <c r="AJ12" s="41" t="str">
        <f t="shared" ca="1" si="11"/>
        <v>-</v>
      </c>
      <c r="AK12" s="41"/>
      <c r="AL12" s="42">
        <f t="shared" si="12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</row>
    <row r="13" spans="1:40" s="42" customFormat="1" ht="60" customHeight="1">
      <c r="C13" s="45"/>
      <c r="I13" s="46"/>
      <c r="AI13" s="41" t="str">
        <f t="shared" ca="1" si="8"/>
        <v>-</v>
      </c>
      <c r="AJ13" s="41" t="str">
        <f t="shared" ca="1" si="11"/>
        <v>-</v>
      </c>
      <c r="AK13" s="41"/>
      <c r="AL13" s="42">
        <f t="shared" si="12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</v>
      </c>
    </row>
    <row r="14" spans="1:40" s="42" customFormat="1" ht="60" customHeight="1">
      <c r="C14" s="45"/>
      <c r="I14" s="46"/>
      <c r="AI14" s="41" t="str">
        <f t="shared" ca="1" si="8"/>
        <v>-</v>
      </c>
      <c r="AJ14" s="41" t="str">
        <f t="shared" ca="1" si="11"/>
        <v>-</v>
      </c>
      <c r="AK14" s="41"/>
      <c r="AL14" s="42">
        <f t="shared" si="12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</row>
    <row r="15" spans="1:40" s="42" customFormat="1" ht="60" customHeight="1">
      <c r="C15" s="45"/>
      <c r="I15" s="46"/>
      <c r="AI15" s="41" t="str">
        <f t="shared" ca="1" si="8"/>
        <v>-</v>
      </c>
      <c r="AJ15" s="41" t="str">
        <f t="shared" ca="1" si="11"/>
        <v>-</v>
      </c>
      <c r="AK15" s="41"/>
      <c r="AL15" s="42">
        <f t="shared" si="12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</v>
      </c>
    </row>
    <row r="16" spans="1:40" s="42" customFormat="1" ht="60" customHeight="1">
      <c r="C16" s="45"/>
      <c r="I16" s="46"/>
      <c r="AI16" s="41" t="str">
        <f t="shared" ca="1" si="8"/>
        <v>-</v>
      </c>
      <c r="AJ16" s="41" t="str">
        <f t="shared" ca="1" si="11"/>
        <v>-</v>
      </c>
      <c r="AK16" s="41"/>
      <c r="AL16" s="42">
        <f t="shared" si="12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</v>
      </c>
    </row>
    <row r="17" spans="3:40" s="42" customFormat="1" ht="60" customHeight="1">
      <c r="C17" s="45"/>
      <c r="I17" s="46"/>
      <c r="AI17" s="41" t="str">
        <f t="shared" ca="1" si="8"/>
        <v>-</v>
      </c>
      <c r="AJ17" s="41" t="str">
        <f t="shared" ca="1" si="11"/>
        <v>-</v>
      </c>
      <c r="AK17" s="41"/>
      <c r="AL17" s="42">
        <f t="shared" si="12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</row>
    <row r="18" spans="3:40" s="42" customFormat="1" ht="60" customHeight="1">
      <c r="C18" s="45"/>
      <c r="I18" s="46"/>
      <c r="AI18" s="41" t="str">
        <f t="shared" ca="1" si="8"/>
        <v>-</v>
      </c>
      <c r="AJ18" s="41" t="str">
        <f t="shared" ca="1" si="11"/>
        <v>-</v>
      </c>
      <c r="AK18" s="41"/>
      <c r="AL18" s="42">
        <f t="shared" si="12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</row>
    <row r="19" spans="3:40" s="42" customFormat="1" ht="60" customHeight="1">
      <c r="C19" s="45"/>
      <c r="I19" s="46"/>
      <c r="AI19" s="41" t="str">
        <f t="shared" ca="1" si="8"/>
        <v>-</v>
      </c>
      <c r="AJ19" s="41" t="str">
        <f t="shared" ca="1" si="11"/>
        <v>-</v>
      </c>
      <c r="AK19" s="41"/>
      <c r="AL19" s="42">
        <f t="shared" si="12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</v>
      </c>
    </row>
    <row r="20" spans="3:40" s="42" customFormat="1" ht="60" customHeight="1">
      <c r="C20" s="45"/>
      <c r="I20" s="46"/>
      <c r="AI20" s="41" t="str">
        <f t="shared" ca="1" si="8"/>
        <v>-</v>
      </c>
      <c r="AJ20" s="41" t="str">
        <f t="shared" ca="1" si="11"/>
        <v>-</v>
      </c>
      <c r="AK20" s="41"/>
      <c r="AL20" s="42">
        <f t="shared" si="12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</row>
    <row r="21" spans="3:40" s="42" customFormat="1" ht="60" customHeight="1">
      <c r="C21" s="45"/>
      <c r="I21" s="46"/>
      <c r="AI21" s="41" t="str">
        <f t="shared" ca="1" si="8"/>
        <v>-</v>
      </c>
      <c r="AJ21" s="41" t="str">
        <f t="shared" ca="1" si="11"/>
        <v>-</v>
      </c>
      <c r="AK21" s="41"/>
      <c r="AL21" s="42">
        <f t="shared" si="12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</row>
    <row r="22" spans="3:40" s="42" customFormat="1" ht="60" customHeight="1">
      <c r="C22" s="45"/>
      <c r="I22" s="46"/>
      <c r="AI22" s="41" t="str">
        <f t="shared" ca="1" si="8"/>
        <v>-</v>
      </c>
      <c r="AJ22" s="41" t="str">
        <f t="shared" ca="1" si="11"/>
        <v>-</v>
      </c>
      <c r="AK22" s="41"/>
      <c r="AL22" s="42">
        <f t="shared" si="12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</v>
      </c>
    </row>
    <row r="23" spans="3:40" s="42" customFormat="1" ht="60" customHeight="1">
      <c r="C23" s="45"/>
      <c r="I23" s="46"/>
      <c r="AI23" s="41" t="str">
        <f t="shared" ca="1" si="8"/>
        <v>-</v>
      </c>
      <c r="AJ23" s="41" t="str">
        <f t="shared" ca="1" si="11"/>
        <v>-</v>
      </c>
      <c r="AK23" s="41"/>
      <c r="AL23" s="42">
        <f t="shared" si="12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</row>
    <row r="24" spans="3:40" s="42" customFormat="1" ht="60" customHeight="1">
      <c r="C24" s="45"/>
      <c r="I24" s="46"/>
      <c r="AI24" s="41" t="str">
        <f t="shared" ca="1" si="8"/>
        <v>-</v>
      </c>
      <c r="AJ24" s="41" t="str">
        <f t="shared" ca="1" si="11"/>
        <v>-</v>
      </c>
      <c r="AK24" s="41"/>
      <c r="AL24" s="42">
        <f t="shared" si="12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</row>
    <row r="25" spans="3:40" s="42" customFormat="1" ht="60" customHeight="1">
      <c r="C25" s="45"/>
      <c r="I25" s="46"/>
      <c r="AI25" s="41" t="str">
        <f t="shared" ca="1" si="8"/>
        <v>-</v>
      </c>
      <c r="AJ25" s="41" t="str">
        <f t="shared" ca="1" si="11"/>
        <v>-</v>
      </c>
      <c r="AK25" s="41"/>
      <c r="AL25" s="42">
        <f t="shared" si="12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</v>
      </c>
    </row>
    <row r="26" spans="3:40" s="42" customFormat="1" ht="60" customHeight="1">
      <c r="C26" s="45"/>
      <c r="I26" s="46"/>
      <c r="AI26" s="41" t="str">
        <f t="shared" ca="1" si="8"/>
        <v>-</v>
      </c>
      <c r="AJ26" s="41" t="str">
        <f t="shared" ca="1" si="11"/>
        <v>-</v>
      </c>
      <c r="AK26" s="41"/>
      <c r="AL26" s="42">
        <f t="shared" si="12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</row>
    <row r="27" spans="3:40" s="42" customFormat="1" ht="60" customHeight="1">
      <c r="C27" s="45"/>
      <c r="I27" s="46"/>
      <c r="AI27" s="41" t="str">
        <f t="shared" ca="1" si="8"/>
        <v>-</v>
      </c>
      <c r="AJ27" s="41" t="str">
        <f t="shared" ca="1" si="11"/>
        <v>-</v>
      </c>
      <c r="AK27" s="41"/>
      <c r="AL27" s="42">
        <f t="shared" si="12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</row>
    <row r="28" spans="3:40" s="42" customFormat="1" ht="60" customHeight="1">
      <c r="C28" s="45"/>
      <c r="I28" s="46"/>
      <c r="AI28" s="41" t="str">
        <f t="shared" ca="1" si="8"/>
        <v>-</v>
      </c>
      <c r="AJ28" s="41" t="str">
        <f t="shared" ca="1" si="11"/>
        <v>-</v>
      </c>
      <c r="AK28" s="41"/>
      <c r="AL28" s="42">
        <f t="shared" si="12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</row>
    <row r="29" spans="3:40" s="42" customFormat="1" ht="60" customHeight="1">
      <c r="C29" s="45"/>
      <c r="I29" s="46"/>
      <c r="AI29" s="41" t="str">
        <f t="shared" ca="1" si="8"/>
        <v>-</v>
      </c>
      <c r="AJ29" s="41" t="str">
        <f t="shared" ca="1" si="11"/>
        <v>-</v>
      </c>
      <c r="AK29" s="41"/>
      <c r="AL29" s="42">
        <f t="shared" si="12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</row>
    <row r="30" spans="3:40" s="42" customFormat="1" ht="60" customHeight="1">
      <c r="C30" s="45"/>
      <c r="I30" s="46"/>
      <c r="AI30" s="41" t="str">
        <f t="shared" ca="1" si="8"/>
        <v>-</v>
      </c>
      <c r="AJ30" s="41" t="str">
        <f t="shared" ca="1" si="11"/>
        <v>-</v>
      </c>
      <c r="AK30" s="41"/>
      <c r="AL30" s="42">
        <f t="shared" si="12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</row>
    <row r="31" spans="3:40" s="42" customFormat="1" ht="60" customHeight="1">
      <c r="C31" s="45"/>
      <c r="I31" s="46"/>
      <c r="AI31" s="41" t="str">
        <f t="shared" ca="1" si="8"/>
        <v>-</v>
      </c>
      <c r="AJ31" s="41" t="str">
        <f t="shared" ca="1" si="11"/>
        <v>-</v>
      </c>
      <c r="AK31" s="41"/>
      <c r="AL31" s="42">
        <f t="shared" si="12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</row>
    <row r="32" spans="3:40" s="42" customFormat="1" ht="60" customHeight="1">
      <c r="C32" s="45"/>
      <c r="I32" s="46"/>
      <c r="AI32" s="41" t="str">
        <f t="shared" ca="1" si="8"/>
        <v>-</v>
      </c>
      <c r="AJ32" s="41" t="str">
        <f t="shared" ca="1" si="11"/>
        <v>-</v>
      </c>
      <c r="AK32" s="41"/>
      <c r="AL32" s="42">
        <f t="shared" si="12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</row>
    <row r="33" spans="1:40" s="42" customFormat="1" ht="60" customHeight="1">
      <c r="C33" s="45"/>
      <c r="I33" s="46"/>
      <c r="AI33" s="41" t="str">
        <f t="shared" ca="1" si="8"/>
        <v>-</v>
      </c>
      <c r="AJ33" s="41" t="str">
        <f t="shared" ca="1" si="11"/>
        <v>-</v>
      </c>
      <c r="AK33" s="41"/>
      <c r="AL33" s="42">
        <f t="shared" si="12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</row>
    <row r="34" spans="1:40" s="42" customFormat="1" ht="60" customHeight="1">
      <c r="C34" s="45"/>
      <c r="I34" s="46"/>
      <c r="AI34" s="41" t="str">
        <f t="shared" ca="1" si="8"/>
        <v>-</v>
      </c>
      <c r="AJ34" s="41" t="str">
        <f t="shared" ca="1" si="11"/>
        <v>-</v>
      </c>
      <c r="AK34" s="41"/>
      <c r="AL34" s="42">
        <f t="shared" si="12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</row>
    <row r="35" spans="1:40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8"/>
        <v>-</v>
      </c>
      <c r="AJ35" s="41" t="str">
        <f t="shared" ca="1" si="11"/>
        <v>-</v>
      </c>
      <c r="AK35" s="41"/>
      <c r="AL35" s="42">
        <f t="shared" si="12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</row>
    <row r="36" spans="1:40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8"/>
        <v>-</v>
      </c>
      <c r="AJ36" s="41" t="str">
        <f t="shared" ca="1" si="11"/>
        <v>-</v>
      </c>
      <c r="AK36" s="41"/>
      <c r="AL36" s="42">
        <f t="shared" si="12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</row>
    <row r="37" spans="1:40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8"/>
        <v>-</v>
      </c>
      <c r="AJ37" s="41" t="str">
        <f t="shared" ca="1" si="11"/>
        <v>-</v>
      </c>
      <c r="AK37" s="41"/>
      <c r="AL37" s="42">
        <f t="shared" si="12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</row>
    <row r="38" spans="1:40" ht="60" customHeight="1">
      <c r="A38" s="42" t="s">
        <v>283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8"/>
        <v>-</v>
      </c>
      <c r="AJ38" s="41" t="str">
        <f t="shared" ca="1" si="11"/>
        <v>-</v>
      </c>
      <c r="AK38" s="41"/>
      <c r="AL38" s="42">
        <f t="shared" si="12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</row>
  </sheetData>
  <mergeCells count="1">
    <mergeCell ref="C2:I2"/>
  </mergeCells>
  <phoneticPr fontId="2"/>
  <conditionalFormatting sqref="C4:H4">
    <cfRule type="cellIs" dxfId="7" priority="1" operator="greaterThan">
      <formula>7</formula>
    </cfRule>
  </conditionalFormatting>
  <conditionalFormatting sqref="C8:I9">
    <cfRule type="cellIs" dxfId="6" priority="2" operator="lessThan">
      <formula>15</formula>
    </cfRule>
  </conditionalFormatting>
  <conditionalFormatting sqref="C4:I9">
    <cfRule type="cellIs" dxfId="5" priority="3" operator="equal">
      <formula>S4</formula>
    </cfRule>
    <cfRule type="cellIs" dxfId="4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13224-8DE7-464C-8251-58A310BF8D10}">
  <dimension ref="A1:AN38"/>
  <sheetViews>
    <sheetView zoomScaleNormal="100"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40" ht="60" customHeight="1" thickBot="1">
      <c r="A1" s="7">
        <f ca="1">WEEKDAY($C$2)</f>
        <v>4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>
        <f ca="1">DATE(YEAR(当月カレンダー!$C$2), MONTH(当月カレンダー!$C$2)+11, 1)</f>
        <v>44531</v>
      </c>
      <c r="D2" s="48"/>
      <c r="E2" s="48"/>
      <c r="F2" s="48"/>
      <c r="G2" s="48"/>
      <c r="H2" s="48"/>
      <c r="I2" s="49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4">TEXT(L3,"aaa")</f>
        <v>月</v>
      </c>
      <c r="E3" s="31" t="str">
        <f t="shared" ca="1" si="4"/>
        <v>火</v>
      </c>
      <c r="F3" s="31" t="str">
        <f t="shared" ca="1" si="4"/>
        <v>水</v>
      </c>
      <c r="G3" s="31" t="str">
        <f t="shared" ca="1" si="4"/>
        <v>木</v>
      </c>
      <c r="H3" s="31" t="str">
        <f t="shared" ca="1" si="4"/>
        <v>金</v>
      </c>
      <c r="I3" s="32" t="str">
        <f t="shared" ca="1" si="4"/>
        <v>土</v>
      </c>
      <c r="J3" s="43"/>
      <c r="K3" s="12">
        <f t="shared" ref="K3:Q9" ca="1" si="5">DATE(YEAR($C$2),MONTH($C$2),1-$A$1+K$1+7*$A3)</f>
        <v>44521</v>
      </c>
      <c r="L3" s="13">
        <f t="shared" ca="1" si="5"/>
        <v>44522</v>
      </c>
      <c r="M3" s="13">
        <f t="shared" ca="1" si="5"/>
        <v>44523</v>
      </c>
      <c r="N3" s="13">
        <f t="shared" ca="1" si="5"/>
        <v>44524</v>
      </c>
      <c r="O3" s="13">
        <f t="shared" ca="1" si="5"/>
        <v>44525</v>
      </c>
      <c r="P3" s="13">
        <f t="shared" ca="1" si="5"/>
        <v>44526</v>
      </c>
      <c r="Q3" s="14">
        <f t="shared" ca="1" si="5"/>
        <v>44527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4,11,18,28,29,30,31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</f>
        <v>2,3,4,11</v>
      </c>
    </row>
    <row r="4" spans="1:40" s="42" customFormat="1" ht="60" customHeight="1">
      <c r="A4" s="43">
        <v>0</v>
      </c>
      <c r="B4" s="43"/>
      <c r="C4" s="33">
        <f ca="1">DAY(K4)</f>
        <v>28</v>
      </c>
      <c r="D4" s="34">
        <f t="shared" ref="D4:I9" ca="1" si="6">DAY(L4)</f>
        <v>29</v>
      </c>
      <c r="E4" s="34">
        <f t="shared" ca="1" si="6"/>
        <v>30</v>
      </c>
      <c r="F4" s="34">
        <f t="shared" ca="1" si="6"/>
        <v>1</v>
      </c>
      <c r="G4" s="34">
        <f t="shared" ca="1" si="6"/>
        <v>2</v>
      </c>
      <c r="H4" s="34">
        <f t="shared" ca="1" si="6"/>
        <v>3</v>
      </c>
      <c r="I4" s="35">
        <f t="shared" ca="1" si="6"/>
        <v>4</v>
      </c>
      <c r="J4" s="43"/>
      <c r="K4" s="15">
        <f t="shared" ca="1" si="5"/>
        <v>44528</v>
      </c>
      <c r="L4" s="16">
        <f t="shared" ca="1" si="5"/>
        <v>44529</v>
      </c>
      <c r="M4" s="16">
        <f t="shared" ca="1" si="5"/>
        <v>44530</v>
      </c>
      <c r="N4" s="16">
        <f t="shared" ca="1" si="5"/>
        <v>44531</v>
      </c>
      <c r="O4" s="16">
        <f t="shared" ca="1" si="5"/>
        <v>44532</v>
      </c>
      <c r="P4" s="16">
        <f t="shared" ca="1" si="5"/>
        <v>44533</v>
      </c>
      <c r="Q4" s="17">
        <f t="shared" ca="1" si="5"/>
        <v>44534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7">IF(OR(MONTH($C$2)&lt;&gt;MONTH(L4),IFERROR(VLOOKUP(DAY(L4)&amp;"",$AI:$AI,1,FALSE),-1)&lt;0),"",D4)</f>
        <v/>
      </c>
      <c r="AC4" s="22" t="str">
        <f t="shared" ca="1" si="7"/>
        <v/>
      </c>
      <c r="AD4" s="22" t="str">
        <f t="shared" ca="1" si="7"/>
        <v/>
      </c>
      <c r="AE4" s="22" t="str">
        <f t="shared" ca="1" si="7"/>
        <v/>
      </c>
      <c r="AF4" s="22" t="str">
        <f t="shared" ca="1" si="7"/>
        <v/>
      </c>
      <c r="AG4" s="23">
        <f t="shared" ca="1" si="7"/>
        <v>4</v>
      </c>
      <c r="AI4" s="41" t="str">
        <f t="shared" ref="AI4:AI38" ca="1" si="8">IFERROR(LEFT(AJ3,FIND(",",AJ3)-1),AJ3)</f>
        <v>4</v>
      </c>
      <c r="AJ4" s="41" t="str">
        <f ca="1">IFERROR(MID(AJ3,FIND(",",AJ3)+1,LEN(AJ3)),"-")</f>
        <v>11,18,28,29,30,31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</v>
      </c>
    </row>
    <row r="5" spans="1:40" s="42" customFormat="1" ht="60" customHeight="1">
      <c r="A5" s="43">
        <f>A4+1</f>
        <v>1</v>
      </c>
      <c r="B5" s="43"/>
      <c r="C5" s="33">
        <f t="shared" ref="C5:C9" ca="1" si="9">DAY(K5)</f>
        <v>5</v>
      </c>
      <c r="D5" s="34">
        <f t="shared" ca="1" si="6"/>
        <v>6</v>
      </c>
      <c r="E5" s="34">
        <f t="shared" ca="1" si="6"/>
        <v>7</v>
      </c>
      <c r="F5" s="34">
        <f t="shared" ca="1" si="6"/>
        <v>8</v>
      </c>
      <c r="G5" s="34">
        <f t="shared" ca="1" si="6"/>
        <v>9</v>
      </c>
      <c r="H5" s="34">
        <f t="shared" ca="1" si="6"/>
        <v>10</v>
      </c>
      <c r="I5" s="35">
        <f t="shared" ca="1" si="6"/>
        <v>11</v>
      </c>
      <c r="J5" s="43"/>
      <c r="K5" s="15">
        <f t="shared" ca="1" si="5"/>
        <v>44535</v>
      </c>
      <c r="L5" s="16">
        <f t="shared" ca="1" si="5"/>
        <v>44536</v>
      </c>
      <c r="M5" s="16">
        <f t="shared" ca="1" si="5"/>
        <v>44537</v>
      </c>
      <c r="N5" s="16">
        <f t="shared" ca="1" si="5"/>
        <v>44538</v>
      </c>
      <c r="O5" s="16">
        <f t="shared" ca="1" si="5"/>
        <v>44539</v>
      </c>
      <c r="P5" s="16">
        <f t="shared" ca="1" si="5"/>
        <v>44540</v>
      </c>
      <c r="Q5" s="17">
        <f t="shared" ca="1" si="5"/>
        <v>44541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0">IF(OR(MONTH($C$2)&lt;&gt;MONTH(K5),IFERROR(VLOOKUP(DAY(K5)&amp;"",$AI:$AI,1,FALSE),-1)&lt;0),"",C5)</f>
        <v/>
      </c>
      <c r="AB5" s="25" t="str">
        <f t="shared" ca="1" si="7"/>
        <v/>
      </c>
      <c r="AC5" s="25" t="str">
        <f t="shared" ca="1" si="7"/>
        <v/>
      </c>
      <c r="AD5" s="25" t="str">
        <f t="shared" ca="1" si="7"/>
        <v/>
      </c>
      <c r="AE5" s="25" t="str">
        <f t="shared" ca="1" si="7"/>
        <v/>
      </c>
      <c r="AF5" s="25" t="str">
        <f t="shared" ca="1" si="7"/>
        <v/>
      </c>
      <c r="AG5" s="26">
        <f t="shared" ca="1" si="7"/>
        <v>11</v>
      </c>
      <c r="AI5" s="41" t="str">
        <f t="shared" ca="1" si="8"/>
        <v>11</v>
      </c>
      <c r="AJ5" s="41" t="str">
        <f t="shared" ref="AJ5:AJ38" ca="1" si="11">IFERROR(MID(AJ4,FIND(",",AJ4)+1,LEN(AJ4)),"-")</f>
        <v>18,28,29,30,31</v>
      </c>
      <c r="AK5" s="41"/>
      <c r="AL5" s="42">
        <f t="shared" ref="AL5:AL38" si="12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</v>
      </c>
    </row>
    <row r="6" spans="1:40" s="42" customFormat="1" ht="60" customHeight="1">
      <c r="A6" s="43">
        <f t="shared" ref="A6:A9" si="13">A5+1</f>
        <v>2</v>
      </c>
      <c r="B6" s="43"/>
      <c r="C6" s="33">
        <f t="shared" ca="1" si="9"/>
        <v>12</v>
      </c>
      <c r="D6" s="34">
        <f t="shared" ca="1" si="6"/>
        <v>13</v>
      </c>
      <c r="E6" s="34">
        <f t="shared" ca="1" si="6"/>
        <v>14</v>
      </c>
      <c r="F6" s="34">
        <f t="shared" ca="1" si="6"/>
        <v>15</v>
      </c>
      <c r="G6" s="34">
        <f t="shared" ca="1" si="6"/>
        <v>16</v>
      </c>
      <c r="H6" s="34">
        <f t="shared" ca="1" si="6"/>
        <v>17</v>
      </c>
      <c r="I6" s="35">
        <f t="shared" ca="1" si="6"/>
        <v>18</v>
      </c>
      <c r="J6" s="43"/>
      <c r="K6" s="15">
        <f t="shared" ca="1" si="5"/>
        <v>44542</v>
      </c>
      <c r="L6" s="16">
        <f t="shared" ca="1" si="5"/>
        <v>44543</v>
      </c>
      <c r="M6" s="16">
        <f t="shared" ca="1" si="5"/>
        <v>44544</v>
      </c>
      <c r="N6" s="16">
        <f t="shared" ca="1" si="5"/>
        <v>44545</v>
      </c>
      <c r="O6" s="16">
        <f t="shared" ca="1" si="5"/>
        <v>44546</v>
      </c>
      <c r="P6" s="16">
        <f t="shared" ca="1" si="5"/>
        <v>44547</v>
      </c>
      <c r="Q6" s="17">
        <f t="shared" ca="1" si="5"/>
        <v>44548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0"/>
        <v/>
      </c>
      <c r="AB6" s="25" t="str">
        <f t="shared" ca="1" si="7"/>
        <v/>
      </c>
      <c r="AC6" s="25" t="str">
        <f t="shared" ca="1" si="7"/>
        <v/>
      </c>
      <c r="AD6" s="25" t="str">
        <f t="shared" ca="1" si="7"/>
        <v/>
      </c>
      <c r="AE6" s="25" t="str">
        <f t="shared" ca="1" si="7"/>
        <v/>
      </c>
      <c r="AF6" s="25" t="str">
        <f t="shared" ca="1" si="7"/>
        <v/>
      </c>
      <c r="AG6" s="26">
        <f t="shared" ca="1" si="7"/>
        <v>18</v>
      </c>
      <c r="AI6" s="41" t="str">
        <f t="shared" ca="1" si="8"/>
        <v>18</v>
      </c>
      <c r="AJ6" s="41" t="str">
        <f t="shared" ca="1" si="11"/>
        <v>28,29,30,31</v>
      </c>
      <c r="AK6" s="41"/>
      <c r="AL6" s="42">
        <f t="shared" si="12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</row>
    <row r="7" spans="1:40" s="42" customFormat="1" ht="60" customHeight="1">
      <c r="A7" s="43">
        <f t="shared" si="13"/>
        <v>3</v>
      </c>
      <c r="B7" s="43"/>
      <c r="C7" s="33">
        <f t="shared" ca="1" si="9"/>
        <v>19</v>
      </c>
      <c r="D7" s="34">
        <f t="shared" ca="1" si="6"/>
        <v>20</v>
      </c>
      <c r="E7" s="34">
        <f t="shared" ca="1" si="6"/>
        <v>21</v>
      </c>
      <c r="F7" s="34">
        <f t="shared" ca="1" si="6"/>
        <v>22</v>
      </c>
      <c r="G7" s="34">
        <f t="shared" ca="1" si="6"/>
        <v>23</v>
      </c>
      <c r="H7" s="34">
        <f t="shared" ca="1" si="6"/>
        <v>24</v>
      </c>
      <c r="I7" s="35">
        <f t="shared" ca="1" si="6"/>
        <v>25</v>
      </c>
      <c r="J7" s="43"/>
      <c r="K7" s="15">
        <f t="shared" ca="1" si="5"/>
        <v>44549</v>
      </c>
      <c r="L7" s="16">
        <f t="shared" ca="1" si="5"/>
        <v>44550</v>
      </c>
      <c r="M7" s="16">
        <f t="shared" ca="1" si="5"/>
        <v>44551</v>
      </c>
      <c r="N7" s="16">
        <f t="shared" ca="1" si="5"/>
        <v>44552</v>
      </c>
      <c r="O7" s="16">
        <f t="shared" ca="1" si="5"/>
        <v>44553</v>
      </c>
      <c r="P7" s="16">
        <f t="shared" ca="1" si="5"/>
        <v>44554</v>
      </c>
      <c r="Q7" s="17">
        <f t="shared" ca="1" si="5"/>
        <v>44555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0"/>
        <v/>
      </c>
      <c r="AB7" s="25" t="str">
        <f t="shared" ca="1" si="7"/>
        <v/>
      </c>
      <c r="AC7" s="25" t="str">
        <f t="shared" ca="1" si="7"/>
        <v/>
      </c>
      <c r="AD7" s="25" t="str">
        <f t="shared" ca="1" si="7"/>
        <v/>
      </c>
      <c r="AE7" s="25" t="str">
        <f t="shared" ca="1" si="7"/>
        <v/>
      </c>
      <c r="AF7" s="25" t="str">
        <f t="shared" ca="1" si="7"/>
        <v/>
      </c>
      <c r="AG7" s="26" t="str">
        <f t="shared" ca="1" si="7"/>
        <v/>
      </c>
      <c r="AI7" s="41" t="str">
        <f t="shared" ca="1" si="8"/>
        <v>28</v>
      </c>
      <c r="AJ7" s="41" t="str">
        <f t="shared" ca="1" si="11"/>
        <v>29,30,31</v>
      </c>
      <c r="AK7" s="41"/>
      <c r="AL7" s="42">
        <f t="shared" si="12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</v>
      </c>
    </row>
    <row r="8" spans="1:40" s="42" customFormat="1" ht="60" customHeight="1">
      <c r="A8" s="43">
        <f t="shared" si="13"/>
        <v>4</v>
      </c>
      <c r="B8" s="43"/>
      <c r="C8" s="33">
        <f t="shared" ca="1" si="9"/>
        <v>26</v>
      </c>
      <c r="D8" s="34">
        <f t="shared" ca="1" si="6"/>
        <v>27</v>
      </c>
      <c r="E8" s="34">
        <f t="shared" ca="1" si="6"/>
        <v>28</v>
      </c>
      <c r="F8" s="34">
        <f t="shared" ca="1" si="6"/>
        <v>29</v>
      </c>
      <c r="G8" s="34">
        <f t="shared" ca="1" si="6"/>
        <v>30</v>
      </c>
      <c r="H8" s="34">
        <f t="shared" ca="1" si="6"/>
        <v>31</v>
      </c>
      <c r="I8" s="35">
        <f t="shared" ca="1" si="6"/>
        <v>1</v>
      </c>
      <c r="J8" s="43"/>
      <c r="K8" s="15">
        <f t="shared" ca="1" si="5"/>
        <v>44556</v>
      </c>
      <c r="L8" s="16">
        <f t="shared" ca="1" si="5"/>
        <v>44557</v>
      </c>
      <c r="M8" s="16">
        <f t="shared" ca="1" si="5"/>
        <v>44558</v>
      </c>
      <c r="N8" s="16">
        <f t="shared" ca="1" si="5"/>
        <v>44559</v>
      </c>
      <c r="O8" s="16">
        <f t="shared" ca="1" si="5"/>
        <v>44560</v>
      </c>
      <c r="P8" s="16">
        <f t="shared" ca="1" si="5"/>
        <v>44561</v>
      </c>
      <c r="Q8" s="17">
        <f t="shared" ca="1" si="5"/>
        <v>44562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0"/>
        <v/>
      </c>
      <c r="AB8" s="25" t="str">
        <f t="shared" ca="1" si="7"/>
        <v/>
      </c>
      <c r="AC8" s="25">
        <f t="shared" ca="1" si="7"/>
        <v>28</v>
      </c>
      <c r="AD8" s="25">
        <f t="shared" ca="1" si="7"/>
        <v>29</v>
      </c>
      <c r="AE8" s="25">
        <f t="shared" ca="1" si="7"/>
        <v>30</v>
      </c>
      <c r="AF8" s="25">
        <f t="shared" ca="1" si="7"/>
        <v>31</v>
      </c>
      <c r="AG8" s="26" t="str">
        <f t="shared" ca="1" si="7"/>
        <v/>
      </c>
      <c r="AI8" s="41" t="str">
        <f t="shared" ca="1" si="8"/>
        <v>29</v>
      </c>
      <c r="AJ8" s="41" t="str">
        <f t="shared" ca="1" si="11"/>
        <v>30,31</v>
      </c>
      <c r="AK8" s="41"/>
      <c r="AL8" s="42">
        <f t="shared" si="12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</row>
    <row r="9" spans="1:40" s="42" customFormat="1" ht="60" customHeight="1" thickBot="1">
      <c r="A9" s="43">
        <f t="shared" si="13"/>
        <v>5</v>
      </c>
      <c r="B9" s="43"/>
      <c r="C9" s="36">
        <f t="shared" ca="1" si="9"/>
        <v>2</v>
      </c>
      <c r="D9" s="37">
        <f t="shared" ca="1" si="6"/>
        <v>3</v>
      </c>
      <c r="E9" s="37">
        <f t="shared" ca="1" si="6"/>
        <v>4</v>
      </c>
      <c r="F9" s="37">
        <f t="shared" ca="1" si="6"/>
        <v>5</v>
      </c>
      <c r="G9" s="37">
        <f t="shared" ca="1" si="6"/>
        <v>6</v>
      </c>
      <c r="H9" s="37">
        <f t="shared" ca="1" si="6"/>
        <v>7</v>
      </c>
      <c r="I9" s="38">
        <f t="shared" ca="1" si="6"/>
        <v>8</v>
      </c>
      <c r="J9" s="43"/>
      <c r="K9" s="18">
        <f t="shared" ca="1" si="5"/>
        <v>44563</v>
      </c>
      <c r="L9" s="19">
        <f t="shared" ca="1" si="5"/>
        <v>44564</v>
      </c>
      <c r="M9" s="19">
        <f t="shared" ca="1" si="5"/>
        <v>44565</v>
      </c>
      <c r="N9" s="19">
        <f t="shared" ca="1" si="5"/>
        <v>44566</v>
      </c>
      <c r="O9" s="19">
        <f t="shared" ca="1" si="5"/>
        <v>44567</v>
      </c>
      <c r="P9" s="19">
        <f t="shared" ca="1" si="5"/>
        <v>44568</v>
      </c>
      <c r="Q9" s="20">
        <f t="shared" ca="1" si="5"/>
        <v>44569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0"/>
        <v/>
      </c>
      <c r="AB9" s="28" t="str">
        <f t="shared" ca="1" si="7"/>
        <v/>
      </c>
      <c r="AC9" s="28" t="str">
        <f t="shared" ca="1" si="7"/>
        <v/>
      </c>
      <c r="AD9" s="28" t="str">
        <f t="shared" ca="1" si="7"/>
        <v/>
      </c>
      <c r="AE9" s="28" t="str">
        <f t="shared" ca="1" si="7"/>
        <v/>
      </c>
      <c r="AF9" s="28" t="str">
        <f t="shared" ca="1" si="7"/>
        <v/>
      </c>
      <c r="AG9" s="29" t="str">
        <f t="shared" ca="1" si="7"/>
        <v/>
      </c>
      <c r="AI9" s="41" t="str">
        <f t="shared" ca="1" si="8"/>
        <v>30</v>
      </c>
      <c r="AJ9" s="41" t="str">
        <f t="shared" ca="1" si="11"/>
        <v>31</v>
      </c>
      <c r="AK9" s="41"/>
      <c r="AL9" s="42">
        <f t="shared" si="12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</row>
    <row r="10" spans="1:40" s="42" customFormat="1" ht="60" customHeight="1">
      <c r="C10" s="45"/>
      <c r="I10" s="46"/>
      <c r="AI10" s="41" t="str">
        <f t="shared" ca="1" si="8"/>
        <v>31</v>
      </c>
      <c r="AJ10" s="41" t="str">
        <f t="shared" ca="1" si="11"/>
        <v>-</v>
      </c>
      <c r="AK10" s="41"/>
      <c r="AL10" s="42">
        <f t="shared" si="12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</v>
      </c>
    </row>
    <row r="11" spans="1:40" s="42" customFormat="1" ht="60" customHeight="1">
      <c r="C11" s="45"/>
      <c r="I11" s="46"/>
      <c r="AI11" s="41" t="str">
        <f t="shared" ca="1" si="8"/>
        <v>-</v>
      </c>
      <c r="AJ11" s="41" t="str">
        <f t="shared" ca="1" si="11"/>
        <v>-</v>
      </c>
      <c r="AK11" s="41"/>
      <c r="AL11" s="42">
        <f t="shared" si="12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</row>
    <row r="12" spans="1:40" s="42" customFormat="1" ht="60" customHeight="1">
      <c r="C12" s="45"/>
      <c r="I12" s="46"/>
      <c r="AI12" s="41" t="str">
        <f t="shared" ca="1" si="8"/>
        <v>-</v>
      </c>
      <c r="AJ12" s="41" t="str">
        <f t="shared" ca="1" si="11"/>
        <v>-</v>
      </c>
      <c r="AK12" s="41"/>
      <c r="AL12" s="42">
        <f t="shared" si="12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</row>
    <row r="13" spans="1:40" s="42" customFormat="1" ht="60" customHeight="1">
      <c r="C13" s="45"/>
      <c r="I13" s="46"/>
      <c r="AI13" s="41" t="str">
        <f t="shared" ca="1" si="8"/>
        <v>-</v>
      </c>
      <c r="AJ13" s="41" t="str">
        <f t="shared" ca="1" si="11"/>
        <v>-</v>
      </c>
      <c r="AK13" s="41"/>
      <c r="AL13" s="42">
        <f t="shared" si="12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</v>
      </c>
    </row>
    <row r="14" spans="1:40" s="42" customFormat="1" ht="60" customHeight="1">
      <c r="C14" s="45"/>
      <c r="I14" s="46"/>
      <c r="AI14" s="41" t="str">
        <f t="shared" ca="1" si="8"/>
        <v>-</v>
      </c>
      <c r="AJ14" s="41" t="str">
        <f t="shared" ca="1" si="11"/>
        <v>-</v>
      </c>
      <c r="AK14" s="41"/>
      <c r="AL14" s="42">
        <f t="shared" si="12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</row>
    <row r="15" spans="1:40" s="42" customFormat="1" ht="60" customHeight="1">
      <c r="C15" s="45"/>
      <c r="I15" s="46"/>
      <c r="AI15" s="41" t="str">
        <f t="shared" ca="1" si="8"/>
        <v>-</v>
      </c>
      <c r="AJ15" s="41" t="str">
        <f t="shared" ca="1" si="11"/>
        <v>-</v>
      </c>
      <c r="AK15" s="41"/>
      <c r="AL15" s="42">
        <f t="shared" si="12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</v>
      </c>
    </row>
    <row r="16" spans="1:40" s="42" customFormat="1" ht="60" customHeight="1">
      <c r="C16" s="45"/>
      <c r="I16" s="46"/>
      <c r="AI16" s="41" t="str">
        <f t="shared" ca="1" si="8"/>
        <v>-</v>
      </c>
      <c r="AJ16" s="41" t="str">
        <f t="shared" ca="1" si="11"/>
        <v>-</v>
      </c>
      <c r="AK16" s="41"/>
      <c r="AL16" s="42">
        <f t="shared" si="12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</v>
      </c>
    </row>
    <row r="17" spans="3:40" s="42" customFormat="1" ht="60" customHeight="1">
      <c r="C17" s="45"/>
      <c r="I17" s="46"/>
      <c r="AI17" s="41" t="str">
        <f t="shared" ca="1" si="8"/>
        <v>-</v>
      </c>
      <c r="AJ17" s="41" t="str">
        <f t="shared" ca="1" si="11"/>
        <v>-</v>
      </c>
      <c r="AK17" s="41"/>
      <c r="AL17" s="42">
        <f t="shared" si="12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</row>
    <row r="18" spans="3:40" s="42" customFormat="1" ht="60" customHeight="1">
      <c r="C18" s="45"/>
      <c r="I18" s="46"/>
      <c r="AI18" s="41" t="str">
        <f t="shared" ca="1" si="8"/>
        <v>-</v>
      </c>
      <c r="AJ18" s="41" t="str">
        <f t="shared" ca="1" si="11"/>
        <v>-</v>
      </c>
      <c r="AK18" s="41"/>
      <c r="AL18" s="42">
        <f t="shared" si="12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</row>
    <row r="19" spans="3:40" s="42" customFormat="1" ht="60" customHeight="1">
      <c r="C19" s="45"/>
      <c r="I19" s="46"/>
      <c r="AI19" s="41" t="str">
        <f t="shared" ca="1" si="8"/>
        <v>-</v>
      </c>
      <c r="AJ19" s="41" t="str">
        <f t="shared" ca="1" si="11"/>
        <v>-</v>
      </c>
      <c r="AK19" s="41"/>
      <c r="AL19" s="42">
        <f t="shared" si="12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</v>
      </c>
    </row>
    <row r="20" spans="3:40" s="42" customFormat="1" ht="60" customHeight="1">
      <c r="C20" s="45"/>
      <c r="I20" s="46"/>
      <c r="AI20" s="41" t="str">
        <f t="shared" ca="1" si="8"/>
        <v>-</v>
      </c>
      <c r="AJ20" s="41" t="str">
        <f t="shared" ca="1" si="11"/>
        <v>-</v>
      </c>
      <c r="AK20" s="41"/>
      <c r="AL20" s="42">
        <f t="shared" si="12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</row>
    <row r="21" spans="3:40" s="42" customFormat="1" ht="60" customHeight="1">
      <c r="C21" s="45"/>
      <c r="I21" s="46"/>
      <c r="AI21" s="41" t="str">
        <f t="shared" ca="1" si="8"/>
        <v>-</v>
      </c>
      <c r="AJ21" s="41" t="str">
        <f t="shared" ca="1" si="11"/>
        <v>-</v>
      </c>
      <c r="AK21" s="41"/>
      <c r="AL21" s="42">
        <f t="shared" si="12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</row>
    <row r="22" spans="3:40" s="42" customFormat="1" ht="60" customHeight="1">
      <c r="C22" s="45"/>
      <c r="I22" s="46"/>
      <c r="AI22" s="41" t="str">
        <f t="shared" ca="1" si="8"/>
        <v>-</v>
      </c>
      <c r="AJ22" s="41" t="str">
        <f t="shared" ca="1" si="11"/>
        <v>-</v>
      </c>
      <c r="AK22" s="41"/>
      <c r="AL22" s="42">
        <f t="shared" si="12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</v>
      </c>
    </row>
    <row r="23" spans="3:40" s="42" customFormat="1" ht="60" customHeight="1">
      <c r="C23" s="45"/>
      <c r="I23" s="46"/>
      <c r="AI23" s="41" t="str">
        <f t="shared" ca="1" si="8"/>
        <v>-</v>
      </c>
      <c r="AJ23" s="41" t="str">
        <f t="shared" ca="1" si="11"/>
        <v>-</v>
      </c>
      <c r="AK23" s="41"/>
      <c r="AL23" s="42">
        <f t="shared" si="12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</row>
    <row r="24" spans="3:40" s="42" customFormat="1" ht="60" customHeight="1">
      <c r="C24" s="45"/>
      <c r="I24" s="46"/>
      <c r="AI24" s="41" t="str">
        <f t="shared" ca="1" si="8"/>
        <v>-</v>
      </c>
      <c r="AJ24" s="41" t="str">
        <f t="shared" ca="1" si="11"/>
        <v>-</v>
      </c>
      <c r="AK24" s="41"/>
      <c r="AL24" s="42">
        <f t="shared" si="12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</row>
    <row r="25" spans="3:40" s="42" customFormat="1" ht="60" customHeight="1">
      <c r="C25" s="45"/>
      <c r="I25" s="46"/>
      <c r="AI25" s="41" t="str">
        <f t="shared" ca="1" si="8"/>
        <v>-</v>
      </c>
      <c r="AJ25" s="41" t="str">
        <f t="shared" ca="1" si="11"/>
        <v>-</v>
      </c>
      <c r="AK25" s="41"/>
      <c r="AL25" s="42">
        <f t="shared" si="12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</v>
      </c>
    </row>
    <row r="26" spans="3:40" s="42" customFormat="1" ht="60" customHeight="1">
      <c r="C26" s="45"/>
      <c r="I26" s="46"/>
      <c r="AI26" s="41" t="str">
        <f t="shared" ca="1" si="8"/>
        <v>-</v>
      </c>
      <c r="AJ26" s="41" t="str">
        <f t="shared" ca="1" si="11"/>
        <v>-</v>
      </c>
      <c r="AK26" s="41"/>
      <c r="AL26" s="42">
        <f t="shared" si="12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</row>
    <row r="27" spans="3:40" s="42" customFormat="1" ht="60" customHeight="1">
      <c r="C27" s="45"/>
      <c r="I27" s="46"/>
      <c r="AI27" s="41" t="str">
        <f t="shared" ca="1" si="8"/>
        <v>-</v>
      </c>
      <c r="AJ27" s="41" t="str">
        <f t="shared" ca="1" si="11"/>
        <v>-</v>
      </c>
      <c r="AK27" s="41"/>
      <c r="AL27" s="42">
        <f t="shared" si="12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</row>
    <row r="28" spans="3:40" s="42" customFormat="1" ht="60" customHeight="1">
      <c r="C28" s="45"/>
      <c r="I28" s="46"/>
      <c r="AI28" s="41" t="str">
        <f t="shared" ca="1" si="8"/>
        <v>-</v>
      </c>
      <c r="AJ28" s="41" t="str">
        <f t="shared" ca="1" si="11"/>
        <v>-</v>
      </c>
      <c r="AK28" s="41"/>
      <c r="AL28" s="42">
        <f t="shared" si="12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</row>
    <row r="29" spans="3:40" s="42" customFormat="1" ht="60" customHeight="1">
      <c r="C29" s="45"/>
      <c r="I29" s="46"/>
      <c r="AI29" s="41" t="str">
        <f t="shared" ca="1" si="8"/>
        <v>-</v>
      </c>
      <c r="AJ29" s="41" t="str">
        <f t="shared" ca="1" si="11"/>
        <v>-</v>
      </c>
      <c r="AK29" s="41"/>
      <c r="AL29" s="42">
        <f t="shared" si="12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</row>
    <row r="30" spans="3:40" s="42" customFormat="1" ht="60" customHeight="1">
      <c r="C30" s="45"/>
      <c r="I30" s="46"/>
      <c r="AI30" s="41" t="str">
        <f t="shared" ca="1" si="8"/>
        <v>-</v>
      </c>
      <c r="AJ30" s="41" t="str">
        <f t="shared" ca="1" si="11"/>
        <v>-</v>
      </c>
      <c r="AK30" s="41"/>
      <c r="AL30" s="42">
        <f t="shared" si="12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</row>
    <row r="31" spans="3:40" s="42" customFormat="1" ht="60" customHeight="1">
      <c r="C31" s="45"/>
      <c r="I31" s="46"/>
      <c r="AI31" s="41" t="str">
        <f t="shared" ca="1" si="8"/>
        <v>-</v>
      </c>
      <c r="AJ31" s="41" t="str">
        <f t="shared" ca="1" si="11"/>
        <v>-</v>
      </c>
      <c r="AK31" s="41"/>
      <c r="AL31" s="42">
        <f t="shared" si="12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</row>
    <row r="32" spans="3:40" s="42" customFormat="1" ht="60" customHeight="1">
      <c r="C32" s="45"/>
      <c r="I32" s="46"/>
      <c r="AI32" s="41" t="str">
        <f t="shared" ca="1" si="8"/>
        <v>-</v>
      </c>
      <c r="AJ32" s="41" t="str">
        <f t="shared" ca="1" si="11"/>
        <v>-</v>
      </c>
      <c r="AK32" s="41"/>
      <c r="AL32" s="42">
        <f t="shared" si="12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</row>
    <row r="33" spans="1:40" s="42" customFormat="1" ht="60" customHeight="1">
      <c r="C33" s="45"/>
      <c r="I33" s="46"/>
      <c r="AI33" s="41" t="str">
        <f t="shared" ca="1" si="8"/>
        <v>-</v>
      </c>
      <c r="AJ33" s="41" t="str">
        <f t="shared" ca="1" si="11"/>
        <v>-</v>
      </c>
      <c r="AK33" s="41"/>
      <c r="AL33" s="42">
        <f t="shared" si="12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</row>
    <row r="34" spans="1:40" s="42" customFormat="1" ht="60" customHeight="1">
      <c r="C34" s="45"/>
      <c r="I34" s="46"/>
      <c r="AI34" s="41" t="str">
        <f t="shared" ca="1" si="8"/>
        <v>-</v>
      </c>
      <c r="AJ34" s="41" t="str">
        <f t="shared" ca="1" si="11"/>
        <v>-</v>
      </c>
      <c r="AK34" s="41"/>
      <c r="AL34" s="42">
        <f t="shared" si="12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</row>
    <row r="35" spans="1:40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8"/>
        <v>-</v>
      </c>
      <c r="AJ35" s="41" t="str">
        <f t="shared" ca="1" si="11"/>
        <v>-</v>
      </c>
      <c r="AK35" s="41"/>
      <c r="AL35" s="42">
        <f t="shared" si="12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</row>
    <row r="36" spans="1:40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8"/>
        <v>-</v>
      </c>
      <c r="AJ36" s="41" t="str">
        <f t="shared" ca="1" si="11"/>
        <v>-</v>
      </c>
      <c r="AK36" s="41"/>
      <c r="AL36" s="42">
        <f t="shared" si="12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</row>
    <row r="37" spans="1:40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8"/>
        <v>-</v>
      </c>
      <c r="AJ37" s="41" t="str">
        <f t="shared" ca="1" si="11"/>
        <v>-</v>
      </c>
      <c r="AK37" s="41"/>
      <c r="AL37" s="42">
        <f t="shared" si="12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</row>
    <row r="38" spans="1:40" ht="60" customHeight="1">
      <c r="A38" s="42" t="s">
        <v>283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8"/>
        <v>-</v>
      </c>
      <c r="AJ38" s="41" t="str">
        <f t="shared" ca="1" si="11"/>
        <v>-</v>
      </c>
      <c r="AK38" s="41"/>
      <c r="AL38" s="42">
        <f t="shared" si="12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</row>
  </sheetData>
  <mergeCells count="1">
    <mergeCell ref="C2:I2"/>
  </mergeCells>
  <phoneticPr fontId="2"/>
  <conditionalFormatting sqref="C4:H4">
    <cfRule type="cellIs" dxfId="3" priority="1" operator="greaterThan">
      <formula>7</formula>
    </cfRule>
  </conditionalFormatting>
  <conditionalFormatting sqref="C8:I9">
    <cfRule type="cellIs" dxfId="2" priority="2" operator="lessThan">
      <formula>15</formula>
    </cfRule>
  </conditionalFormatting>
  <conditionalFormatting sqref="C4:I9">
    <cfRule type="cellIs" dxfId="1" priority="3" operator="equal">
      <formula>S4</formula>
    </cfRule>
    <cfRule type="cellIs" dxfId="0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07D8C-CA32-430D-9C9F-1B558B0FAFEF}">
  <dimension ref="A1:C57"/>
  <sheetViews>
    <sheetView topLeftCell="A20" workbookViewId="0">
      <selection activeCell="A50" sqref="A50:XFD57"/>
    </sheetView>
  </sheetViews>
  <sheetFormatPr baseColWidth="10" defaultColWidth="8.83203125" defaultRowHeight="18"/>
  <cols>
    <col min="2" max="2" width="13" style="3" bestFit="1" customWidth="1"/>
  </cols>
  <sheetData>
    <row r="1" spans="1:3" ht="20">
      <c r="A1" s="1"/>
      <c r="B1" s="2">
        <v>43466</v>
      </c>
      <c r="C1" s="1" t="s">
        <v>0</v>
      </c>
    </row>
    <row r="2" spans="1:3" ht="20">
      <c r="A2" s="1"/>
      <c r="B2" s="2">
        <v>43479</v>
      </c>
      <c r="C2" s="1" t="s">
        <v>1</v>
      </c>
    </row>
    <row r="3" spans="1:3" ht="20">
      <c r="A3" s="1"/>
      <c r="B3" s="2">
        <v>43507</v>
      </c>
      <c r="C3" s="1" t="s">
        <v>2</v>
      </c>
    </row>
    <row r="4" spans="1:3" ht="20">
      <c r="A4" s="1"/>
      <c r="B4" s="2">
        <v>43545</v>
      </c>
      <c r="C4" s="1" t="s">
        <v>3</v>
      </c>
    </row>
    <row r="5" spans="1:3" ht="20">
      <c r="A5" s="1"/>
      <c r="B5" s="2">
        <v>43584</v>
      </c>
      <c r="C5" s="1" t="s">
        <v>4</v>
      </c>
    </row>
    <row r="6" spans="1:3" ht="20">
      <c r="A6" s="1"/>
      <c r="B6" s="2">
        <v>43585</v>
      </c>
      <c r="C6" s="1" t="s">
        <v>5</v>
      </c>
    </row>
    <row r="7" spans="1:3" ht="20">
      <c r="A7" s="1"/>
      <c r="B7" s="2">
        <v>43586</v>
      </c>
      <c r="C7" s="1" t="s">
        <v>6</v>
      </c>
    </row>
    <row r="8" spans="1:3" ht="20">
      <c r="A8" s="1"/>
      <c r="B8" s="2">
        <v>43587</v>
      </c>
      <c r="C8" s="1" t="s">
        <v>5</v>
      </c>
    </row>
    <row r="9" spans="1:3" ht="20">
      <c r="A9" s="1"/>
      <c r="B9" s="2">
        <v>43588</v>
      </c>
      <c r="C9" s="1" t="s">
        <v>7</v>
      </c>
    </row>
    <row r="10" spans="1:3" ht="20">
      <c r="A10" s="1"/>
      <c r="B10" s="2">
        <v>43589</v>
      </c>
      <c r="C10" s="1" t="s">
        <v>8</v>
      </c>
    </row>
    <row r="11" spans="1:3" ht="20">
      <c r="A11" s="1"/>
      <c r="B11" s="2">
        <v>43590</v>
      </c>
      <c r="C11" s="1" t="s">
        <v>9</v>
      </c>
    </row>
    <row r="12" spans="1:3" ht="20">
      <c r="A12" s="1"/>
      <c r="B12" s="2">
        <v>43591</v>
      </c>
      <c r="C12" s="1" t="s">
        <v>10</v>
      </c>
    </row>
    <row r="13" spans="1:3" ht="20">
      <c r="A13" s="1"/>
      <c r="B13" s="2">
        <v>43661</v>
      </c>
      <c r="C13" s="1" t="s">
        <v>11</v>
      </c>
    </row>
    <row r="14" spans="1:3" ht="20">
      <c r="A14" s="1"/>
      <c r="B14" s="2">
        <v>43688</v>
      </c>
      <c r="C14" s="1" t="s">
        <v>12</v>
      </c>
    </row>
    <row r="15" spans="1:3" ht="20">
      <c r="A15" s="1"/>
      <c r="B15" s="2">
        <v>43689</v>
      </c>
      <c r="C15" s="1" t="s">
        <v>13</v>
      </c>
    </row>
    <row r="16" spans="1:3" ht="20">
      <c r="A16" s="1"/>
      <c r="B16" s="2">
        <v>43724</v>
      </c>
      <c r="C16" s="1" t="s">
        <v>14</v>
      </c>
    </row>
    <row r="17" spans="1:3" ht="20">
      <c r="A17" s="1"/>
      <c r="B17" s="2">
        <v>43731</v>
      </c>
      <c r="C17" s="1" t="s">
        <v>15</v>
      </c>
    </row>
    <row r="18" spans="1:3" ht="20">
      <c r="A18" s="1"/>
      <c r="B18" s="2">
        <v>43752</v>
      </c>
      <c r="C18" s="1" t="s">
        <v>16</v>
      </c>
    </row>
    <row r="19" spans="1:3" ht="20">
      <c r="A19" s="1"/>
      <c r="B19" s="2">
        <v>43760</v>
      </c>
      <c r="C19" s="1" t="s">
        <v>17</v>
      </c>
    </row>
    <row r="20" spans="1:3" ht="20">
      <c r="A20" s="1"/>
      <c r="B20" s="2">
        <v>43772</v>
      </c>
      <c r="C20" s="1" t="s">
        <v>18</v>
      </c>
    </row>
    <row r="21" spans="1:3" ht="20">
      <c r="A21" s="1"/>
      <c r="B21" s="2">
        <v>43773</v>
      </c>
      <c r="C21" s="1" t="s">
        <v>19</v>
      </c>
    </row>
    <row r="22" spans="1:3" ht="20">
      <c r="A22" s="1"/>
      <c r="B22" s="2">
        <v>43792</v>
      </c>
      <c r="C22" s="1" t="s">
        <v>20</v>
      </c>
    </row>
    <row r="23" spans="1:3" ht="20">
      <c r="A23" s="1"/>
      <c r="B23" s="2">
        <v>43831</v>
      </c>
      <c r="C23" s="1" t="s">
        <v>0</v>
      </c>
    </row>
    <row r="24" spans="1:3" ht="20">
      <c r="A24" s="1"/>
      <c r="B24" s="2">
        <v>43843</v>
      </c>
      <c r="C24" s="1" t="s">
        <v>1</v>
      </c>
    </row>
    <row r="25" spans="1:3" ht="20">
      <c r="A25" s="1"/>
      <c r="B25" s="2">
        <v>43872</v>
      </c>
      <c r="C25" s="1" t="s">
        <v>2</v>
      </c>
    </row>
    <row r="26" spans="1:3" ht="20">
      <c r="A26" s="1"/>
      <c r="B26" s="2">
        <v>43884</v>
      </c>
      <c r="C26" s="1" t="s">
        <v>21</v>
      </c>
    </row>
    <row r="27" spans="1:3" ht="20">
      <c r="A27" s="1"/>
      <c r="B27" s="2">
        <v>43885</v>
      </c>
      <c r="C27" s="1" t="s">
        <v>22</v>
      </c>
    </row>
    <row r="28" spans="1:3" ht="20">
      <c r="A28" s="1"/>
      <c r="B28" s="2">
        <v>43910</v>
      </c>
      <c r="C28" s="1" t="s">
        <v>3</v>
      </c>
    </row>
    <row r="29" spans="1:3" ht="20">
      <c r="A29" s="1"/>
      <c r="B29" s="2">
        <v>43950</v>
      </c>
      <c r="C29" s="1" t="s">
        <v>4</v>
      </c>
    </row>
    <row r="30" spans="1:3" ht="20">
      <c r="A30" s="1"/>
      <c r="B30" s="2">
        <v>43954</v>
      </c>
      <c r="C30" s="1" t="s">
        <v>7</v>
      </c>
    </row>
    <row r="31" spans="1:3" ht="20">
      <c r="A31" s="1"/>
      <c r="B31" s="2">
        <v>43955</v>
      </c>
      <c r="C31" s="1" t="s">
        <v>8</v>
      </c>
    </row>
    <row r="32" spans="1:3" ht="20">
      <c r="A32" s="1"/>
      <c r="B32" s="2">
        <v>43956</v>
      </c>
      <c r="C32" s="1" t="s">
        <v>9</v>
      </c>
    </row>
    <row r="33" spans="1:3" ht="20">
      <c r="A33" s="1"/>
      <c r="B33" s="2">
        <v>43957</v>
      </c>
      <c r="C33" s="1" t="s">
        <v>23</v>
      </c>
    </row>
    <row r="34" spans="1:3" ht="20">
      <c r="A34" s="1"/>
      <c r="B34" s="2">
        <v>44035</v>
      </c>
      <c r="C34" s="1" t="s">
        <v>11</v>
      </c>
    </row>
    <row r="35" spans="1:3" ht="20">
      <c r="A35" s="1"/>
      <c r="B35" s="2">
        <v>44036</v>
      </c>
      <c r="C35" s="1" t="s">
        <v>24</v>
      </c>
    </row>
    <row r="36" spans="1:3" ht="20">
      <c r="A36" s="1"/>
      <c r="B36" s="2">
        <v>44053</v>
      </c>
      <c r="C36" s="1" t="s">
        <v>12</v>
      </c>
    </row>
    <row r="37" spans="1:3" ht="20">
      <c r="A37" s="1"/>
      <c r="B37" s="2">
        <v>44095</v>
      </c>
      <c r="C37" s="1" t="s">
        <v>14</v>
      </c>
    </row>
    <row r="38" spans="1:3" ht="20">
      <c r="A38" s="1"/>
      <c r="B38" s="2">
        <v>44096</v>
      </c>
      <c r="C38" s="1" t="s">
        <v>15</v>
      </c>
    </row>
    <row r="39" spans="1:3" ht="20">
      <c r="A39" s="1"/>
      <c r="B39" s="2">
        <v>44138</v>
      </c>
      <c r="C39" s="1" t="s">
        <v>18</v>
      </c>
    </row>
    <row r="40" spans="1:3" ht="20">
      <c r="A40" s="1"/>
      <c r="B40" s="2">
        <v>44158</v>
      </c>
      <c r="C40" s="1" t="s">
        <v>20</v>
      </c>
    </row>
    <row r="41" spans="1:3" ht="20">
      <c r="A41" s="1"/>
      <c r="B41" s="2">
        <v>44197</v>
      </c>
      <c r="C41" s="1" t="s">
        <v>0</v>
      </c>
    </row>
    <row r="42" spans="1:3" ht="20">
      <c r="A42" s="1"/>
      <c r="B42" s="2">
        <v>44207</v>
      </c>
      <c r="C42" s="1" t="s">
        <v>1</v>
      </c>
    </row>
    <row r="43" spans="1:3" ht="20">
      <c r="A43" s="1"/>
      <c r="B43" s="2">
        <v>44238</v>
      </c>
      <c r="C43" s="1" t="s">
        <v>2</v>
      </c>
    </row>
    <row r="44" spans="1:3" ht="20">
      <c r="A44" s="1"/>
      <c r="B44" s="2">
        <v>44250</v>
      </c>
      <c r="C44" s="1" t="s">
        <v>21</v>
      </c>
    </row>
    <row r="45" spans="1:3" ht="20">
      <c r="A45" s="1"/>
      <c r="B45" s="2">
        <v>44275</v>
      </c>
      <c r="C45" s="1" t="s">
        <v>3</v>
      </c>
    </row>
    <row r="46" spans="1:3" ht="20">
      <c r="A46" s="1"/>
      <c r="B46" s="2">
        <v>44315</v>
      </c>
      <c r="C46" s="1" t="s">
        <v>4</v>
      </c>
    </row>
    <row r="47" spans="1:3" ht="20">
      <c r="A47" s="1"/>
      <c r="B47" s="2">
        <v>44319</v>
      </c>
      <c r="C47" s="1" t="s">
        <v>7</v>
      </c>
    </row>
    <row r="48" spans="1:3" ht="20">
      <c r="A48" s="1"/>
      <c r="B48" s="2">
        <v>44320</v>
      </c>
      <c r="C48" s="1" t="s">
        <v>8</v>
      </c>
    </row>
    <row r="49" spans="1:3" ht="20">
      <c r="A49" s="1"/>
      <c r="B49" s="2">
        <v>44321</v>
      </c>
      <c r="C49" s="1" t="s">
        <v>9</v>
      </c>
    </row>
    <row r="50" spans="1:3" ht="20">
      <c r="A50" s="1"/>
      <c r="B50" s="2">
        <v>44399</v>
      </c>
      <c r="C50" s="1" t="s">
        <v>11</v>
      </c>
    </row>
    <row r="51" spans="1:3" ht="20">
      <c r="A51" s="1"/>
      <c r="B51" s="2">
        <v>44400</v>
      </c>
      <c r="C51" s="1" t="s">
        <v>24</v>
      </c>
    </row>
    <row r="52" spans="1:3" ht="20">
      <c r="A52" s="1"/>
      <c r="B52" s="2">
        <v>44416</v>
      </c>
      <c r="C52" s="1" t="s">
        <v>12</v>
      </c>
    </row>
    <row r="53" spans="1:3" ht="20">
      <c r="A53" s="1"/>
      <c r="B53" s="2">
        <v>44417</v>
      </c>
      <c r="C53" s="1" t="s">
        <v>284</v>
      </c>
    </row>
    <row r="54" spans="1:3" ht="20">
      <c r="A54" s="1"/>
      <c r="B54" s="2">
        <v>44459</v>
      </c>
      <c r="C54" s="1" t="s">
        <v>14</v>
      </c>
    </row>
    <row r="55" spans="1:3" ht="20">
      <c r="A55" s="1"/>
      <c r="B55" s="2">
        <v>44462</v>
      </c>
      <c r="C55" s="1" t="s">
        <v>15</v>
      </c>
    </row>
    <row r="56" spans="1:3" ht="20">
      <c r="A56" s="1"/>
      <c r="B56" s="2">
        <v>44503</v>
      </c>
      <c r="C56" s="1" t="s">
        <v>18</v>
      </c>
    </row>
    <row r="57" spans="1:3" ht="20">
      <c r="A57" s="1"/>
      <c r="B57" s="2">
        <v>44523</v>
      </c>
      <c r="C57" s="1" t="s">
        <v>20</v>
      </c>
    </row>
  </sheetData>
  <phoneticPr fontId="2"/>
  <pageMargins left="0.7" right="0.7" top="0.75" bottom="0.75" header="0.3" footer="0.3"/>
  <pageSetup paperSize="9" orientation="portrait" horizontalDpi="0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E364B-9C16-D145-B8CE-1FEE50DB6318}">
  <dimension ref="A1:D300"/>
  <sheetViews>
    <sheetView topLeftCell="A259" workbookViewId="0">
      <selection activeCell="A301" sqref="A301"/>
    </sheetView>
  </sheetViews>
  <sheetFormatPr baseColWidth="10" defaultRowHeight="18"/>
  <sheetData>
    <row r="1" spans="1:4">
      <c r="A1" t="s">
        <v>25</v>
      </c>
      <c r="B1" t="s">
        <v>26</v>
      </c>
      <c r="C1" t="s">
        <v>27</v>
      </c>
      <c r="D1" t="s">
        <v>28</v>
      </c>
    </row>
    <row r="2" spans="1:4">
      <c r="A2" t="s">
        <v>25</v>
      </c>
      <c r="B2" t="s">
        <v>29</v>
      </c>
      <c r="C2" t="s">
        <v>30</v>
      </c>
      <c r="D2" t="s">
        <v>31</v>
      </c>
    </row>
    <row r="3" spans="1:4">
      <c r="A3" t="s">
        <v>25</v>
      </c>
      <c r="B3" t="s">
        <v>32</v>
      </c>
      <c r="C3" t="s">
        <v>33</v>
      </c>
      <c r="D3" t="s">
        <v>34</v>
      </c>
    </row>
    <row r="4" spans="1:4">
      <c r="A4" t="s">
        <v>25</v>
      </c>
      <c r="B4" t="s">
        <v>35</v>
      </c>
      <c r="C4" t="s">
        <v>36</v>
      </c>
      <c r="D4" t="s">
        <v>37</v>
      </c>
    </row>
    <row r="5" spans="1:4">
      <c r="A5" t="s">
        <v>25</v>
      </c>
      <c r="B5" t="s">
        <v>38</v>
      </c>
      <c r="C5" t="s">
        <v>39</v>
      </c>
      <c r="D5" t="s">
        <v>40</v>
      </c>
    </row>
    <row r="6" spans="1:4">
      <c r="A6" t="s">
        <v>25</v>
      </c>
      <c r="B6" t="s">
        <v>41</v>
      </c>
      <c r="C6" t="s">
        <v>42</v>
      </c>
      <c r="D6" t="s">
        <v>43</v>
      </c>
    </row>
    <row r="7" spans="1:4">
      <c r="A7" t="s">
        <v>25</v>
      </c>
      <c r="B7" t="s">
        <v>44</v>
      </c>
      <c r="C7" t="s">
        <v>45</v>
      </c>
      <c r="D7" t="s">
        <v>46</v>
      </c>
    </row>
    <row r="8" spans="1:4">
      <c r="A8" t="s">
        <v>25</v>
      </c>
      <c r="B8" t="s">
        <v>47</v>
      </c>
      <c r="C8" t="s">
        <v>48</v>
      </c>
      <c r="D8" t="s">
        <v>49</v>
      </c>
    </row>
    <row r="9" spans="1:4">
      <c r="A9" t="s">
        <v>25</v>
      </c>
      <c r="B9" t="s">
        <v>50</v>
      </c>
      <c r="C9" t="s">
        <v>51</v>
      </c>
      <c r="D9" t="s">
        <v>52</v>
      </c>
    </row>
    <row r="10" spans="1:4">
      <c r="A10" t="s">
        <v>25</v>
      </c>
      <c r="B10" t="s">
        <v>53</v>
      </c>
      <c r="C10" t="s">
        <v>54</v>
      </c>
      <c r="D10" t="s">
        <v>55</v>
      </c>
    </row>
    <row r="11" spans="1:4">
      <c r="A11" t="s">
        <v>25</v>
      </c>
      <c r="B11" t="s">
        <v>56</v>
      </c>
      <c r="C11" t="s">
        <v>57</v>
      </c>
      <c r="D11" t="s">
        <v>34</v>
      </c>
    </row>
    <row r="12" spans="1:4">
      <c r="A12" t="s">
        <v>25</v>
      </c>
      <c r="B12" t="s">
        <v>58</v>
      </c>
      <c r="C12" t="s">
        <v>59</v>
      </c>
      <c r="D12" t="s">
        <v>60</v>
      </c>
    </row>
    <row r="13" spans="1:4">
      <c r="A13" t="s">
        <v>61</v>
      </c>
      <c r="B13" t="s">
        <v>26</v>
      </c>
      <c r="C13" t="s">
        <v>62</v>
      </c>
      <c r="D13" t="s">
        <v>63</v>
      </c>
    </row>
    <row r="14" spans="1:4">
      <c r="A14" t="s">
        <v>61</v>
      </c>
      <c r="B14" t="s">
        <v>29</v>
      </c>
      <c r="C14" t="s">
        <v>64</v>
      </c>
      <c r="D14" t="s">
        <v>65</v>
      </c>
    </row>
    <row r="15" spans="1:4">
      <c r="A15" t="s">
        <v>61</v>
      </c>
      <c r="B15" t="s">
        <v>32</v>
      </c>
      <c r="C15" t="s">
        <v>66</v>
      </c>
      <c r="D15" t="s">
        <v>67</v>
      </c>
    </row>
    <row r="16" spans="1:4">
      <c r="A16" t="s">
        <v>61</v>
      </c>
      <c r="B16" t="s">
        <v>35</v>
      </c>
      <c r="C16" t="s">
        <v>68</v>
      </c>
      <c r="D16" t="s">
        <v>69</v>
      </c>
    </row>
    <row r="17" spans="1:4">
      <c r="A17" t="s">
        <v>61</v>
      </c>
      <c r="B17" t="s">
        <v>38</v>
      </c>
      <c r="C17" t="s">
        <v>70</v>
      </c>
      <c r="D17" t="s">
        <v>71</v>
      </c>
    </row>
    <row r="18" spans="1:4">
      <c r="A18" t="s">
        <v>61</v>
      </c>
      <c r="B18" t="s">
        <v>41</v>
      </c>
      <c r="C18" t="s">
        <v>72</v>
      </c>
      <c r="D18" t="s">
        <v>73</v>
      </c>
    </row>
    <row r="19" spans="1:4">
      <c r="A19" t="s">
        <v>61</v>
      </c>
      <c r="B19" t="s">
        <v>44</v>
      </c>
      <c r="C19" t="s">
        <v>74</v>
      </c>
      <c r="D19" t="s">
        <v>75</v>
      </c>
    </row>
    <row r="20" spans="1:4">
      <c r="A20" t="s">
        <v>61</v>
      </c>
      <c r="B20" t="s">
        <v>47</v>
      </c>
      <c r="C20" t="s">
        <v>76</v>
      </c>
      <c r="D20" t="s">
        <v>77</v>
      </c>
    </row>
    <row r="21" spans="1:4">
      <c r="A21" t="s">
        <v>61</v>
      </c>
      <c r="B21" t="s">
        <v>50</v>
      </c>
      <c r="C21" t="s">
        <v>78</v>
      </c>
      <c r="D21" t="s">
        <v>79</v>
      </c>
    </row>
    <row r="22" spans="1:4">
      <c r="A22" t="s">
        <v>61</v>
      </c>
      <c r="B22" t="s">
        <v>53</v>
      </c>
      <c r="C22" t="s">
        <v>80</v>
      </c>
      <c r="D22" t="s">
        <v>81</v>
      </c>
    </row>
    <row r="23" spans="1:4">
      <c r="A23" t="s">
        <v>61</v>
      </c>
      <c r="B23" t="s">
        <v>56</v>
      </c>
      <c r="C23" t="s">
        <v>82</v>
      </c>
      <c r="D23">
        <v>14</v>
      </c>
    </row>
    <row r="24" spans="1:4">
      <c r="A24" t="s">
        <v>61</v>
      </c>
      <c r="B24" t="s">
        <v>58</v>
      </c>
      <c r="C24" t="s">
        <v>83</v>
      </c>
      <c r="D24" t="s">
        <v>84</v>
      </c>
    </row>
    <row r="25" spans="1:4">
      <c r="A25" t="s">
        <v>85</v>
      </c>
      <c r="B25" t="s">
        <v>26</v>
      </c>
      <c r="C25" t="s">
        <v>86</v>
      </c>
      <c r="D25" t="s">
        <v>87</v>
      </c>
    </row>
    <row r="26" spans="1:4">
      <c r="A26" t="s">
        <v>85</v>
      </c>
      <c r="B26" t="s">
        <v>29</v>
      </c>
      <c r="C26" t="s">
        <v>88</v>
      </c>
      <c r="D26" t="s">
        <v>89</v>
      </c>
    </row>
    <row r="27" spans="1:4">
      <c r="A27" t="s">
        <v>85</v>
      </c>
      <c r="B27" t="s">
        <v>32</v>
      </c>
      <c r="C27" t="s">
        <v>90</v>
      </c>
      <c r="D27" t="s">
        <v>91</v>
      </c>
    </row>
    <row r="28" spans="1:4">
      <c r="A28" t="s">
        <v>85</v>
      </c>
      <c r="B28" t="s">
        <v>35</v>
      </c>
      <c r="C28" t="s">
        <v>92</v>
      </c>
      <c r="D28" t="s">
        <v>93</v>
      </c>
    </row>
    <row r="29" spans="1:4">
      <c r="A29" t="s">
        <v>85</v>
      </c>
      <c r="B29" t="s">
        <v>38</v>
      </c>
      <c r="C29" t="s">
        <v>94</v>
      </c>
      <c r="D29" t="s">
        <v>95</v>
      </c>
    </row>
    <row r="30" spans="1:4">
      <c r="A30" t="s">
        <v>85</v>
      </c>
      <c r="B30" t="s">
        <v>41</v>
      </c>
      <c r="C30" t="s">
        <v>96</v>
      </c>
      <c r="D30" t="s">
        <v>46</v>
      </c>
    </row>
    <row r="31" spans="1:4">
      <c r="A31" t="s">
        <v>85</v>
      </c>
      <c r="B31" t="s">
        <v>44</v>
      </c>
      <c r="C31" t="s">
        <v>97</v>
      </c>
      <c r="D31" t="s">
        <v>98</v>
      </c>
    </row>
    <row r="32" spans="1:4">
      <c r="A32" t="s">
        <v>85</v>
      </c>
      <c r="B32" t="s">
        <v>47</v>
      </c>
      <c r="C32" t="s">
        <v>42</v>
      </c>
      <c r="D32" t="s">
        <v>99</v>
      </c>
    </row>
    <row r="33" spans="1:4">
      <c r="A33" t="s">
        <v>85</v>
      </c>
      <c r="B33" t="s">
        <v>50</v>
      </c>
      <c r="C33" t="s">
        <v>100</v>
      </c>
      <c r="D33" t="s">
        <v>75</v>
      </c>
    </row>
    <row r="34" spans="1:4">
      <c r="A34" t="s">
        <v>85</v>
      </c>
      <c r="B34" t="s">
        <v>53</v>
      </c>
      <c r="C34" t="s">
        <v>101</v>
      </c>
      <c r="D34" t="s">
        <v>102</v>
      </c>
    </row>
    <row r="35" spans="1:4">
      <c r="A35" t="s">
        <v>85</v>
      </c>
      <c r="B35" t="s">
        <v>56</v>
      </c>
      <c r="C35" t="s">
        <v>103</v>
      </c>
      <c r="D35">
        <v>13</v>
      </c>
    </row>
    <row r="36" spans="1:4">
      <c r="A36" t="s">
        <v>85</v>
      </c>
      <c r="B36" t="s">
        <v>58</v>
      </c>
      <c r="C36" t="s">
        <v>104</v>
      </c>
      <c r="D36" t="s">
        <v>105</v>
      </c>
    </row>
    <row r="37" spans="1:4">
      <c r="A37" t="s">
        <v>106</v>
      </c>
      <c r="B37" t="s">
        <v>26</v>
      </c>
      <c r="C37" t="s">
        <v>107</v>
      </c>
      <c r="D37" t="s">
        <v>108</v>
      </c>
    </row>
    <row r="38" spans="1:4">
      <c r="A38" t="s">
        <v>106</v>
      </c>
      <c r="B38" t="s">
        <v>29</v>
      </c>
      <c r="C38" t="s">
        <v>109</v>
      </c>
      <c r="D38" t="s">
        <v>46</v>
      </c>
    </row>
    <row r="39" spans="1:4">
      <c r="A39" t="s">
        <v>106</v>
      </c>
      <c r="B39" t="s">
        <v>32</v>
      </c>
      <c r="C39" t="s">
        <v>74</v>
      </c>
      <c r="D39" t="s">
        <v>75</v>
      </c>
    </row>
    <row r="40" spans="1:4">
      <c r="A40" t="s">
        <v>106</v>
      </c>
      <c r="B40" t="s">
        <v>35</v>
      </c>
      <c r="C40" t="s">
        <v>110</v>
      </c>
      <c r="D40" t="s">
        <v>31</v>
      </c>
    </row>
    <row r="41" spans="1:4">
      <c r="A41" t="s">
        <v>106</v>
      </c>
      <c r="B41" t="s">
        <v>38</v>
      </c>
      <c r="C41" t="s">
        <v>111</v>
      </c>
      <c r="D41" t="s">
        <v>112</v>
      </c>
    </row>
    <row r="42" spans="1:4">
      <c r="A42" t="s">
        <v>106</v>
      </c>
      <c r="B42" t="s">
        <v>41</v>
      </c>
      <c r="C42" t="s">
        <v>113</v>
      </c>
      <c r="D42" t="s">
        <v>114</v>
      </c>
    </row>
    <row r="43" spans="1:4">
      <c r="A43" t="s">
        <v>106</v>
      </c>
      <c r="B43" t="s">
        <v>44</v>
      </c>
      <c r="C43" t="s">
        <v>33</v>
      </c>
      <c r="D43" t="s">
        <v>115</v>
      </c>
    </row>
    <row r="44" spans="1:4">
      <c r="A44" t="s">
        <v>106</v>
      </c>
      <c r="B44" t="s">
        <v>47</v>
      </c>
      <c r="C44" t="s">
        <v>96</v>
      </c>
      <c r="D44" t="s">
        <v>116</v>
      </c>
    </row>
    <row r="45" spans="1:4">
      <c r="A45" t="s">
        <v>106</v>
      </c>
      <c r="B45" t="s">
        <v>50</v>
      </c>
      <c r="C45" t="s">
        <v>117</v>
      </c>
      <c r="D45" t="s">
        <v>118</v>
      </c>
    </row>
    <row r="46" spans="1:4">
      <c r="A46" t="s">
        <v>106</v>
      </c>
      <c r="B46" t="s">
        <v>53</v>
      </c>
      <c r="C46" t="s">
        <v>119</v>
      </c>
      <c r="D46" t="s">
        <v>65</v>
      </c>
    </row>
    <row r="47" spans="1:4">
      <c r="A47" t="s">
        <v>106</v>
      </c>
      <c r="B47" t="s">
        <v>56</v>
      </c>
      <c r="C47" t="s">
        <v>120</v>
      </c>
      <c r="D47" t="s">
        <v>75</v>
      </c>
    </row>
    <row r="48" spans="1:4">
      <c r="A48" t="s">
        <v>106</v>
      </c>
      <c r="B48" t="s">
        <v>58</v>
      </c>
      <c r="C48" t="s">
        <v>121</v>
      </c>
      <c r="D48" t="s">
        <v>122</v>
      </c>
    </row>
    <row r="49" spans="1:4">
      <c r="A49" t="s">
        <v>123</v>
      </c>
      <c r="B49" t="s">
        <v>26</v>
      </c>
      <c r="C49" t="s">
        <v>124</v>
      </c>
      <c r="D49" t="s">
        <v>125</v>
      </c>
    </row>
    <row r="50" spans="1:4">
      <c r="A50" t="s">
        <v>123</v>
      </c>
      <c r="B50" t="s">
        <v>29</v>
      </c>
      <c r="C50" t="s">
        <v>126</v>
      </c>
      <c r="D50" t="s">
        <v>114</v>
      </c>
    </row>
    <row r="51" spans="1:4">
      <c r="A51" t="s">
        <v>123</v>
      </c>
      <c r="B51" t="s">
        <v>32</v>
      </c>
      <c r="C51" t="s">
        <v>97</v>
      </c>
      <c r="D51" t="s">
        <v>127</v>
      </c>
    </row>
    <row r="52" spans="1:4">
      <c r="A52" t="s">
        <v>123</v>
      </c>
      <c r="B52" t="s">
        <v>35</v>
      </c>
      <c r="C52" t="s">
        <v>128</v>
      </c>
      <c r="D52" t="s">
        <v>67</v>
      </c>
    </row>
    <row r="53" spans="1:4">
      <c r="A53" t="s">
        <v>123</v>
      </c>
      <c r="B53" t="s">
        <v>38</v>
      </c>
      <c r="C53" t="s">
        <v>129</v>
      </c>
      <c r="D53" t="s">
        <v>130</v>
      </c>
    </row>
    <row r="54" spans="1:4">
      <c r="A54" t="s">
        <v>123</v>
      </c>
      <c r="B54" t="s">
        <v>41</v>
      </c>
      <c r="C54" t="s">
        <v>131</v>
      </c>
      <c r="D54" t="s">
        <v>102</v>
      </c>
    </row>
    <row r="55" spans="1:4">
      <c r="A55" t="s">
        <v>123</v>
      </c>
      <c r="B55" t="s">
        <v>44</v>
      </c>
      <c r="C55" t="s">
        <v>132</v>
      </c>
      <c r="D55" t="s">
        <v>67</v>
      </c>
    </row>
    <row r="56" spans="1:4">
      <c r="A56" t="s">
        <v>123</v>
      </c>
      <c r="B56" t="s">
        <v>47</v>
      </c>
      <c r="C56" t="s">
        <v>133</v>
      </c>
      <c r="D56" t="s">
        <v>134</v>
      </c>
    </row>
    <row r="57" spans="1:4">
      <c r="A57" t="s">
        <v>123</v>
      </c>
      <c r="B57" t="s">
        <v>50</v>
      </c>
      <c r="C57" t="s">
        <v>135</v>
      </c>
      <c r="D57" t="s">
        <v>136</v>
      </c>
    </row>
    <row r="58" spans="1:4">
      <c r="A58" t="s">
        <v>123</v>
      </c>
      <c r="B58" t="s">
        <v>53</v>
      </c>
      <c r="C58" t="s">
        <v>137</v>
      </c>
      <c r="D58" t="s">
        <v>89</v>
      </c>
    </row>
    <row r="59" spans="1:4">
      <c r="A59" t="s">
        <v>123</v>
      </c>
      <c r="B59" t="s">
        <v>56</v>
      </c>
      <c r="C59" t="s">
        <v>138</v>
      </c>
      <c r="D59">
        <v>10</v>
      </c>
    </row>
    <row r="60" spans="1:4">
      <c r="A60" t="s">
        <v>123</v>
      </c>
      <c r="B60" t="s">
        <v>58</v>
      </c>
      <c r="C60" t="s">
        <v>139</v>
      </c>
      <c r="D60" t="s">
        <v>140</v>
      </c>
    </row>
    <row r="61" spans="1:4">
      <c r="A61" t="s">
        <v>141</v>
      </c>
      <c r="B61" t="s">
        <v>26</v>
      </c>
      <c r="C61" t="s">
        <v>142</v>
      </c>
      <c r="D61" t="s">
        <v>143</v>
      </c>
    </row>
    <row r="62" spans="1:4">
      <c r="A62" t="s">
        <v>141</v>
      </c>
      <c r="B62" t="s">
        <v>29</v>
      </c>
      <c r="C62" t="s">
        <v>144</v>
      </c>
      <c r="D62" t="s">
        <v>145</v>
      </c>
    </row>
    <row r="63" spans="1:4">
      <c r="A63" t="s">
        <v>141</v>
      </c>
      <c r="B63" t="s">
        <v>32</v>
      </c>
      <c r="C63" t="s">
        <v>146</v>
      </c>
      <c r="D63" t="s">
        <v>118</v>
      </c>
    </row>
    <row r="64" spans="1:4">
      <c r="A64" t="s">
        <v>141</v>
      </c>
      <c r="B64" t="s">
        <v>35</v>
      </c>
      <c r="C64" t="s">
        <v>147</v>
      </c>
      <c r="D64" t="s">
        <v>148</v>
      </c>
    </row>
    <row r="65" spans="1:4">
      <c r="A65" t="s">
        <v>141</v>
      </c>
      <c r="B65" t="s">
        <v>38</v>
      </c>
      <c r="C65" t="s">
        <v>149</v>
      </c>
      <c r="D65" t="s">
        <v>150</v>
      </c>
    </row>
    <row r="66" spans="1:4">
      <c r="A66" t="s">
        <v>141</v>
      </c>
      <c r="B66" t="s">
        <v>41</v>
      </c>
      <c r="C66" t="s">
        <v>76</v>
      </c>
      <c r="D66" t="s">
        <v>151</v>
      </c>
    </row>
    <row r="67" spans="1:4">
      <c r="A67" t="s">
        <v>141</v>
      </c>
      <c r="B67" t="s">
        <v>44</v>
      </c>
      <c r="C67" t="s">
        <v>152</v>
      </c>
      <c r="D67" t="s">
        <v>89</v>
      </c>
    </row>
    <row r="68" spans="1:4">
      <c r="A68" t="s">
        <v>141</v>
      </c>
      <c r="B68" t="s">
        <v>47</v>
      </c>
      <c r="C68" t="s">
        <v>113</v>
      </c>
      <c r="D68" t="s">
        <v>153</v>
      </c>
    </row>
    <row r="69" spans="1:4">
      <c r="A69" t="s">
        <v>141</v>
      </c>
      <c r="B69" t="s">
        <v>50</v>
      </c>
      <c r="C69" t="s">
        <v>154</v>
      </c>
      <c r="D69" t="s">
        <v>155</v>
      </c>
    </row>
    <row r="70" spans="1:4">
      <c r="A70" t="s">
        <v>141</v>
      </c>
      <c r="B70" t="s">
        <v>53</v>
      </c>
      <c r="C70" t="s">
        <v>156</v>
      </c>
      <c r="D70" t="s">
        <v>46</v>
      </c>
    </row>
    <row r="71" spans="1:4">
      <c r="A71" t="s">
        <v>141</v>
      </c>
      <c r="B71" t="s">
        <v>56</v>
      </c>
      <c r="C71" t="s">
        <v>157</v>
      </c>
      <c r="D71" t="s">
        <v>158</v>
      </c>
    </row>
    <row r="72" spans="1:4">
      <c r="A72" t="s">
        <v>141</v>
      </c>
      <c r="B72" t="s">
        <v>58</v>
      </c>
      <c r="C72" t="s">
        <v>159</v>
      </c>
      <c r="D72" t="s">
        <v>160</v>
      </c>
    </row>
    <row r="73" spans="1:4">
      <c r="A73" t="s">
        <v>161</v>
      </c>
      <c r="B73" t="s">
        <v>26</v>
      </c>
      <c r="C73" t="s">
        <v>162</v>
      </c>
      <c r="D73" t="s">
        <v>163</v>
      </c>
    </row>
    <row r="74" spans="1:4">
      <c r="A74" t="s">
        <v>161</v>
      </c>
      <c r="B74" t="s">
        <v>29</v>
      </c>
      <c r="C74" t="s">
        <v>30</v>
      </c>
      <c r="D74" t="s">
        <v>31</v>
      </c>
    </row>
    <row r="75" spans="1:4">
      <c r="A75" t="s">
        <v>161</v>
      </c>
      <c r="B75" t="s">
        <v>32</v>
      </c>
      <c r="C75" t="s">
        <v>164</v>
      </c>
      <c r="D75" t="s">
        <v>151</v>
      </c>
    </row>
    <row r="76" spans="1:4">
      <c r="A76" t="s">
        <v>161</v>
      </c>
      <c r="B76" t="s">
        <v>35</v>
      </c>
      <c r="C76" t="s">
        <v>36</v>
      </c>
      <c r="D76" t="s">
        <v>165</v>
      </c>
    </row>
    <row r="77" spans="1:4">
      <c r="A77" t="s">
        <v>161</v>
      </c>
      <c r="B77" t="s">
        <v>38</v>
      </c>
      <c r="C77" t="s">
        <v>39</v>
      </c>
      <c r="D77" t="s">
        <v>40</v>
      </c>
    </row>
    <row r="78" spans="1:4">
      <c r="A78" t="s">
        <v>161</v>
      </c>
      <c r="B78" t="s">
        <v>41</v>
      </c>
      <c r="C78" t="s">
        <v>42</v>
      </c>
      <c r="D78" t="s">
        <v>67</v>
      </c>
    </row>
    <row r="79" spans="1:4">
      <c r="A79" t="s">
        <v>161</v>
      </c>
      <c r="B79" t="s">
        <v>44</v>
      </c>
      <c r="C79" t="s">
        <v>45</v>
      </c>
      <c r="D79" t="s">
        <v>79</v>
      </c>
    </row>
    <row r="80" spans="1:4">
      <c r="A80" t="s">
        <v>161</v>
      </c>
      <c r="B80" t="s">
        <v>47</v>
      </c>
      <c r="C80" t="s">
        <v>48</v>
      </c>
      <c r="D80" t="s">
        <v>166</v>
      </c>
    </row>
    <row r="81" spans="1:4">
      <c r="A81" t="s">
        <v>161</v>
      </c>
      <c r="B81" t="s">
        <v>50</v>
      </c>
      <c r="C81" t="s">
        <v>51</v>
      </c>
      <c r="D81" t="s">
        <v>167</v>
      </c>
    </row>
    <row r="82" spans="1:4">
      <c r="A82" t="s">
        <v>161</v>
      </c>
      <c r="B82" t="s">
        <v>53</v>
      </c>
      <c r="C82" t="s">
        <v>168</v>
      </c>
      <c r="D82" t="s">
        <v>55</v>
      </c>
    </row>
    <row r="83" spans="1:4">
      <c r="A83" t="s">
        <v>161</v>
      </c>
      <c r="B83" t="s">
        <v>56</v>
      </c>
      <c r="C83" t="s">
        <v>57</v>
      </c>
      <c r="D83" t="s">
        <v>169</v>
      </c>
    </row>
    <row r="84" spans="1:4">
      <c r="A84" t="s">
        <v>161</v>
      </c>
      <c r="B84" t="s">
        <v>58</v>
      </c>
      <c r="C84" t="s">
        <v>59</v>
      </c>
      <c r="D84" t="s">
        <v>170</v>
      </c>
    </row>
    <row r="85" spans="1:4">
      <c r="A85" t="s">
        <v>171</v>
      </c>
      <c r="B85" t="s">
        <v>26</v>
      </c>
      <c r="C85" t="s">
        <v>172</v>
      </c>
      <c r="D85" t="s">
        <v>63</v>
      </c>
    </row>
    <row r="86" spans="1:4">
      <c r="A86" t="s">
        <v>171</v>
      </c>
      <c r="B86" t="s">
        <v>29</v>
      </c>
      <c r="C86" t="s">
        <v>173</v>
      </c>
      <c r="D86" t="s">
        <v>65</v>
      </c>
    </row>
    <row r="87" spans="1:4">
      <c r="A87" t="s">
        <v>171</v>
      </c>
      <c r="B87" t="s">
        <v>32</v>
      </c>
      <c r="C87" t="s">
        <v>152</v>
      </c>
      <c r="D87" t="s">
        <v>73</v>
      </c>
    </row>
    <row r="88" spans="1:4">
      <c r="A88" t="s">
        <v>171</v>
      </c>
      <c r="B88" t="s">
        <v>35</v>
      </c>
      <c r="C88" t="s">
        <v>92</v>
      </c>
      <c r="D88" t="s">
        <v>93</v>
      </c>
    </row>
    <row r="89" spans="1:4">
      <c r="A89" t="s">
        <v>171</v>
      </c>
      <c r="B89" t="s">
        <v>38</v>
      </c>
      <c r="C89" t="s">
        <v>94</v>
      </c>
      <c r="D89" t="s">
        <v>95</v>
      </c>
    </row>
    <row r="90" spans="1:4">
      <c r="A90" t="s">
        <v>171</v>
      </c>
      <c r="B90" t="s">
        <v>41</v>
      </c>
      <c r="C90" t="s">
        <v>96</v>
      </c>
      <c r="D90" t="s">
        <v>46</v>
      </c>
    </row>
    <row r="91" spans="1:4">
      <c r="A91" t="s">
        <v>171</v>
      </c>
      <c r="B91" t="s">
        <v>44</v>
      </c>
      <c r="C91" t="s">
        <v>174</v>
      </c>
      <c r="D91" t="s">
        <v>127</v>
      </c>
    </row>
    <row r="92" spans="1:4">
      <c r="A92" t="s">
        <v>171</v>
      </c>
      <c r="B92" t="s">
        <v>47</v>
      </c>
      <c r="C92" t="s">
        <v>42</v>
      </c>
      <c r="D92" t="s">
        <v>99</v>
      </c>
    </row>
    <row r="93" spans="1:4">
      <c r="A93" t="s">
        <v>171</v>
      </c>
      <c r="B93" t="s">
        <v>50</v>
      </c>
      <c r="C93" t="s">
        <v>175</v>
      </c>
      <c r="D93" t="s">
        <v>75</v>
      </c>
    </row>
    <row r="94" spans="1:4">
      <c r="A94" t="s">
        <v>171</v>
      </c>
      <c r="B94" t="s">
        <v>53</v>
      </c>
      <c r="C94" t="s">
        <v>101</v>
      </c>
      <c r="D94" t="s">
        <v>102</v>
      </c>
    </row>
    <row r="95" spans="1:4">
      <c r="A95" t="s">
        <v>171</v>
      </c>
      <c r="B95" t="s">
        <v>56</v>
      </c>
      <c r="C95" t="s">
        <v>103</v>
      </c>
      <c r="D95">
        <v>13</v>
      </c>
    </row>
    <row r="96" spans="1:4">
      <c r="A96" t="s">
        <v>171</v>
      </c>
      <c r="B96" t="s">
        <v>58</v>
      </c>
      <c r="C96" t="s">
        <v>104</v>
      </c>
      <c r="D96" t="s">
        <v>105</v>
      </c>
    </row>
    <row r="97" spans="1:4">
      <c r="A97" t="s">
        <v>176</v>
      </c>
      <c r="B97" t="s">
        <v>26</v>
      </c>
      <c r="C97" t="s">
        <v>107</v>
      </c>
      <c r="D97" t="s">
        <v>108</v>
      </c>
    </row>
    <row r="98" spans="1:4">
      <c r="A98" t="s">
        <v>176</v>
      </c>
      <c r="B98" t="s">
        <v>29</v>
      </c>
      <c r="C98" t="s">
        <v>109</v>
      </c>
      <c r="D98" t="s">
        <v>46</v>
      </c>
    </row>
    <row r="99" spans="1:4">
      <c r="A99" t="s">
        <v>176</v>
      </c>
      <c r="B99" t="s">
        <v>32</v>
      </c>
      <c r="C99" t="s">
        <v>45</v>
      </c>
      <c r="D99" t="s">
        <v>79</v>
      </c>
    </row>
    <row r="100" spans="1:4">
      <c r="A100" t="s">
        <v>176</v>
      </c>
      <c r="B100" t="s">
        <v>35</v>
      </c>
      <c r="C100" t="s">
        <v>177</v>
      </c>
      <c r="D100" t="s">
        <v>102</v>
      </c>
    </row>
    <row r="101" spans="1:4">
      <c r="A101" t="s">
        <v>176</v>
      </c>
      <c r="B101" t="s">
        <v>38</v>
      </c>
      <c r="C101" t="s">
        <v>178</v>
      </c>
      <c r="D101" t="s">
        <v>179</v>
      </c>
    </row>
    <row r="102" spans="1:4">
      <c r="A102" t="s">
        <v>176</v>
      </c>
      <c r="B102" t="s">
        <v>41</v>
      </c>
      <c r="C102" t="s">
        <v>133</v>
      </c>
      <c r="D102" t="s">
        <v>55</v>
      </c>
    </row>
    <row r="103" spans="1:4">
      <c r="A103" t="s">
        <v>176</v>
      </c>
      <c r="B103" t="s">
        <v>44</v>
      </c>
      <c r="C103" t="s">
        <v>180</v>
      </c>
      <c r="D103" t="s">
        <v>102</v>
      </c>
    </row>
    <row r="104" spans="1:4">
      <c r="A104" t="s">
        <v>176</v>
      </c>
      <c r="B104" t="s">
        <v>47</v>
      </c>
      <c r="C104" t="s">
        <v>72</v>
      </c>
      <c r="D104" t="s">
        <v>181</v>
      </c>
    </row>
    <row r="105" spans="1:4">
      <c r="A105" t="s">
        <v>176</v>
      </c>
      <c r="B105" t="s">
        <v>50</v>
      </c>
      <c r="C105" t="s">
        <v>182</v>
      </c>
      <c r="D105" t="s">
        <v>114</v>
      </c>
    </row>
    <row r="106" spans="1:4">
      <c r="A106" t="s">
        <v>176</v>
      </c>
      <c r="B106" t="s">
        <v>53</v>
      </c>
      <c r="C106" t="s">
        <v>183</v>
      </c>
      <c r="D106" t="s">
        <v>151</v>
      </c>
    </row>
    <row r="107" spans="1:4">
      <c r="A107" t="s">
        <v>176</v>
      </c>
      <c r="B107" t="s">
        <v>56</v>
      </c>
      <c r="C107" t="s">
        <v>184</v>
      </c>
      <c r="D107">
        <v>12</v>
      </c>
    </row>
    <row r="108" spans="1:4">
      <c r="A108" t="s">
        <v>176</v>
      </c>
      <c r="B108" t="s">
        <v>58</v>
      </c>
      <c r="C108" t="s">
        <v>185</v>
      </c>
      <c r="D108" t="s">
        <v>186</v>
      </c>
    </row>
    <row r="109" spans="1:4">
      <c r="A109" t="s">
        <v>187</v>
      </c>
      <c r="B109" t="s">
        <v>26</v>
      </c>
      <c r="C109" t="s">
        <v>119</v>
      </c>
      <c r="D109" t="s">
        <v>188</v>
      </c>
    </row>
    <row r="110" spans="1:4">
      <c r="A110" t="s">
        <v>187</v>
      </c>
      <c r="B110" t="s">
        <v>29</v>
      </c>
      <c r="C110" t="s">
        <v>189</v>
      </c>
      <c r="D110" t="s">
        <v>190</v>
      </c>
    </row>
    <row r="111" spans="1:4">
      <c r="A111" t="s">
        <v>187</v>
      </c>
      <c r="B111" t="s">
        <v>32</v>
      </c>
      <c r="C111" t="s">
        <v>191</v>
      </c>
      <c r="D111" t="s">
        <v>75</v>
      </c>
    </row>
    <row r="112" spans="1:4">
      <c r="A112" t="s">
        <v>187</v>
      </c>
      <c r="B112" t="s">
        <v>35</v>
      </c>
      <c r="C112" t="s">
        <v>110</v>
      </c>
      <c r="D112" t="s">
        <v>31</v>
      </c>
    </row>
    <row r="113" spans="1:4">
      <c r="A113" t="s">
        <v>187</v>
      </c>
      <c r="B113" t="s">
        <v>38</v>
      </c>
      <c r="C113" t="s">
        <v>111</v>
      </c>
      <c r="D113" t="s">
        <v>112</v>
      </c>
    </row>
    <row r="114" spans="1:4">
      <c r="A114" t="s">
        <v>187</v>
      </c>
      <c r="B114" t="s">
        <v>41</v>
      </c>
      <c r="C114" t="s">
        <v>113</v>
      </c>
      <c r="D114" t="s">
        <v>114</v>
      </c>
    </row>
    <row r="115" spans="1:4">
      <c r="A115" t="s">
        <v>187</v>
      </c>
      <c r="B115" t="s">
        <v>44</v>
      </c>
      <c r="C115" t="s">
        <v>192</v>
      </c>
      <c r="D115" t="s">
        <v>151</v>
      </c>
    </row>
    <row r="116" spans="1:4">
      <c r="A116" t="s">
        <v>187</v>
      </c>
      <c r="B116" t="s">
        <v>47</v>
      </c>
      <c r="C116" t="s">
        <v>96</v>
      </c>
      <c r="D116" t="s">
        <v>116</v>
      </c>
    </row>
    <row r="117" spans="1:4">
      <c r="A117" t="s">
        <v>187</v>
      </c>
      <c r="B117" t="s">
        <v>50</v>
      </c>
      <c r="C117" t="s">
        <v>193</v>
      </c>
      <c r="D117" t="s">
        <v>118</v>
      </c>
    </row>
    <row r="118" spans="1:4">
      <c r="A118" t="s">
        <v>187</v>
      </c>
      <c r="B118" t="s">
        <v>53</v>
      </c>
      <c r="C118" t="s">
        <v>119</v>
      </c>
      <c r="D118" t="s">
        <v>65</v>
      </c>
    </row>
    <row r="119" spans="1:4">
      <c r="A119" t="s">
        <v>187</v>
      </c>
      <c r="B119" t="s">
        <v>56</v>
      </c>
      <c r="C119" t="s">
        <v>120</v>
      </c>
      <c r="D119" t="s">
        <v>75</v>
      </c>
    </row>
    <row r="120" spans="1:4">
      <c r="A120" t="s">
        <v>187</v>
      </c>
      <c r="B120" t="s">
        <v>58</v>
      </c>
      <c r="C120" t="s">
        <v>121</v>
      </c>
      <c r="D120" t="s">
        <v>122</v>
      </c>
    </row>
    <row r="121" spans="1:4">
      <c r="A121" t="s">
        <v>194</v>
      </c>
      <c r="B121" t="s">
        <v>26</v>
      </c>
      <c r="C121" t="s">
        <v>124</v>
      </c>
      <c r="D121" t="s">
        <v>125</v>
      </c>
    </row>
    <row r="122" spans="1:4">
      <c r="A122" t="s">
        <v>194</v>
      </c>
      <c r="B122" t="s">
        <v>29</v>
      </c>
      <c r="C122" t="s">
        <v>126</v>
      </c>
      <c r="D122" t="s">
        <v>114</v>
      </c>
    </row>
    <row r="123" spans="1:4">
      <c r="A123" t="s">
        <v>194</v>
      </c>
      <c r="B123" t="s">
        <v>32</v>
      </c>
      <c r="C123" t="s">
        <v>195</v>
      </c>
      <c r="D123" t="s">
        <v>127</v>
      </c>
    </row>
    <row r="124" spans="1:4">
      <c r="A124" t="s">
        <v>194</v>
      </c>
      <c r="B124" t="s">
        <v>35</v>
      </c>
      <c r="C124" t="s">
        <v>128</v>
      </c>
      <c r="D124" t="s">
        <v>67</v>
      </c>
    </row>
    <row r="125" spans="1:4">
      <c r="A125" t="s">
        <v>194</v>
      </c>
      <c r="B125" t="s">
        <v>38</v>
      </c>
      <c r="C125" t="s">
        <v>129</v>
      </c>
      <c r="D125" t="s">
        <v>130</v>
      </c>
    </row>
    <row r="126" spans="1:4">
      <c r="A126" t="s">
        <v>194</v>
      </c>
      <c r="B126" t="s">
        <v>41</v>
      </c>
      <c r="C126" t="s">
        <v>131</v>
      </c>
      <c r="D126" t="s">
        <v>102</v>
      </c>
    </row>
    <row r="127" spans="1:4">
      <c r="A127" t="s">
        <v>194</v>
      </c>
      <c r="B127" t="s">
        <v>44</v>
      </c>
      <c r="C127" t="s">
        <v>196</v>
      </c>
      <c r="D127" t="s">
        <v>67</v>
      </c>
    </row>
    <row r="128" spans="1:4">
      <c r="A128" t="s">
        <v>194</v>
      </c>
      <c r="B128" t="s">
        <v>47</v>
      </c>
      <c r="C128" t="s">
        <v>133</v>
      </c>
      <c r="D128" t="s">
        <v>197</v>
      </c>
    </row>
    <row r="129" spans="1:4">
      <c r="A129" t="s">
        <v>194</v>
      </c>
      <c r="B129" t="s">
        <v>50</v>
      </c>
      <c r="C129" t="s">
        <v>198</v>
      </c>
      <c r="D129" t="s">
        <v>115</v>
      </c>
    </row>
    <row r="130" spans="1:4">
      <c r="A130" t="s">
        <v>194</v>
      </c>
      <c r="B130" t="s">
        <v>53</v>
      </c>
      <c r="C130" t="s">
        <v>137</v>
      </c>
      <c r="D130" t="s">
        <v>73</v>
      </c>
    </row>
    <row r="131" spans="1:4">
      <c r="A131" t="s">
        <v>194</v>
      </c>
      <c r="B131" t="s">
        <v>56</v>
      </c>
      <c r="C131" t="s">
        <v>138</v>
      </c>
      <c r="D131" t="s">
        <v>199</v>
      </c>
    </row>
    <row r="132" spans="1:4">
      <c r="A132" t="s">
        <v>194</v>
      </c>
      <c r="B132" t="s">
        <v>58</v>
      </c>
      <c r="C132" t="s">
        <v>139</v>
      </c>
      <c r="D132" t="s">
        <v>140</v>
      </c>
    </row>
    <row r="133" spans="1:4">
      <c r="A133" t="s">
        <v>200</v>
      </c>
      <c r="B133" t="s">
        <v>26</v>
      </c>
      <c r="C133" t="s">
        <v>142</v>
      </c>
      <c r="D133" t="s">
        <v>143</v>
      </c>
    </row>
    <row r="134" spans="1:4">
      <c r="A134" t="s">
        <v>200</v>
      </c>
      <c r="B134" t="s">
        <v>29</v>
      </c>
      <c r="C134" t="s">
        <v>144</v>
      </c>
      <c r="D134" t="s">
        <v>145</v>
      </c>
    </row>
    <row r="135" spans="1:4">
      <c r="A135" t="s">
        <v>200</v>
      </c>
      <c r="B135" t="s">
        <v>32</v>
      </c>
      <c r="C135" t="s">
        <v>33</v>
      </c>
      <c r="D135" t="s">
        <v>115</v>
      </c>
    </row>
    <row r="136" spans="1:4">
      <c r="A136" t="s">
        <v>200</v>
      </c>
      <c r="B136" t="s">
        <v>35</v>
      </c>
      <c r="C136" t="s">
        <v>36</v>
      </c>
      <c r="D136" t="s">
        <v>201</v>
      </c>
    </row>
    <row r="137" spans="1:4">
      <c r="A137" t="s">
        <v>200</v>
      </c>
      <c r="B137" t="s">
        <v>38</v>
      </c>
      <c r="C137" t="s">
        <v>202</v>
      </c>
      <c r="D137" t="s">
        <v>40</v>
      </c>
    </row>
    <row r="138" spans="1:4">
      <c r="A138" t="s">
        <v>200</v>
      </c>
      <c r="B138" t="s">
        <v>41</v>
      </c>
      <c r="C138" t="s">
        <v>42</v>
      </c>
      <c r="D138" t="s">
        <v>67</v>
      </c>
    </row>
    <row r="139" spans="1:4">
      <c r="A139" t="s">
        <v>200</v>
      </c>
      <c r="B139" t="s">
        <v>44</v>
      </c>
      <c r="C139" t="s">
        <v>45</v>
      </c>
      <c r="D139" t="s">
        <v>46</v>
      </c>
    </row>
    <row r="140" spans="1:4">
      <c r="A140" t="s">
        <v>200</v>
      </c>
      <c r="B140" t="s">
        <v>47</v>
      </c>
      <c r="C140" t="s">
        <v>48</v>
      </c>
      <c r="D140" t="s">
        <v>166</v>
      </c>
    </row>
    <row r="141" spans="1:4">
      <c r="A141" t="s">
        <v>200</v>
      </c>
      <c r="B141" t="s">
        <v>50</v>
      </c>
      <c r="C141" t="s">
        <v>51</v>
      </c>
      <c r="D141" t="s">
        <v>167</v>
      </c>
    </row>
    <row r="142" spans="1:4">
      <c r="A142" t="s">
        <v>200</v>
      </c>
      <c r="B142" t="s">
        <v>53</v>
      </c>
      <c r="C142" t="s">
        <v>168</v>
      </c>
      <c r="D142" t="s">
        <v>55</v>
      </c>
    </row>
    <row r="143" spans="1:4">
      <c r="A143" t="s">
        <v>200</v>
      </c>
      <c r="B143" t="s">
        <v>56</v>
      </c>
      <c r="C143" t="s">
        <v>57</v>
      </c>
      <c r="D143" t="s">
        <v>115</v>
      </c>
    </row>
    <row r="144" spans="1:4">
      <c r="A144" t="s">
        <v>200</v>
      </c>
      <c r="B144" t="s">
        <v>58</v>
      </c>
      <c r="C144" t="s">
        <v>59</v>
      </c>
      <c r="D144" t="s">
        <v>170</v>
      </c>
    </row>
    <row r="145" spans="1:4">
      <c r="A145" t="s">
        <v>203</v>
      </c>
      <c r="B145" t="s">
        <v>26</v>
      </c>
      <c r="C145" t="s">
        <v>172</v>
      </c>
      <c r="D145" t="s">
        <v>63</v>
      </c>
    </row>
    <row r="146" spans="1:4">
      <c r="A146" t="s">
        <v>203</v>
      </c>
      <c r="B146" t="s">
        <v>29</v>
      </c>
      <c r="C146" t="s">
        <v>64</v>
      </c>
      <c r="D146" t="s">
        <v>67</v>
      </c>
    </row>
    <row r="147" spans="1:4">
      <c r="A147" t="s">
        <v>203</v>
      </c>
      <c r="B147" t="s">
        <v>32</v>
      </c>
      <c r="C147" t="s">
        <v>132</v>
      </c>
      <c r="D147" t="s">
        <v>155</v>
      </c>
    </row>
    <row r="148" spans="1:4">
      <c r="A148" t="s">
        <v>203</v>
      </c>
      <c r="B148" t="s">
        <v>35</v>
      </c>
      <c r="C148" t="s">
        <v>68</v>
      </c>
      <c r="D148" t="s">
        <v>69</v>
      </c>
    </row>
    <row r="149" spans="1:4">
      <c r="A149" t="s">
        <v>203</v>
      </c>
      <c r="B149" t="s">
        <v>38</v>
      </c>
      <c r="C149" t="s">
        <v>204</v>
      </c>
      <c r="D149" t="s">
        <v>71</v>
      </c>
    </row>
    <row r="150" spans="1:4">
      <c r="A150" t="s">
        <v>203</v>
      </c>
      <c r="B150" t="s">
        <v>41</v>
      </c>
      <c r="C150" t="s">
        <v>72</v>
      </c>
      <c r="D150" t="s">
        <v>73</v>
      </c>
    </row>
    <row r="151" spans="1:4">
      <c r="A151" t="s">
        <v>203</v>
      </c>
      <c r="B151" t="s">
        <v>44</v>
      </c>
      <c r="C151" t="s">
        <v>74</v>
      </c>
      <c r="D151" t="s">
        <v>55</v>
      </c>
    </row>
    <row r="152" spans="1:4">
      <c r="A152" t="s">
        <v>203</v>
      </c>
      <c r="B152" t="s">
        <v>47</v>
      </c>
      <c r="C152" t="s">
        <v>76</v>
      </c>
      <c r="D152" t="s">
        <v>205</v>
      </c>
    </row>
    <row r="153" spans="1:4">
      <c r="A153" t="s">
        <v>203</v>
      </c>
      <c r="B153" t="s">
        <v>50</v>
      </c>
      <c r="C153" t="s">
        <v>206</v>
      </c>
      <c r="D153" t="s">
        <v>79</v>
      </c>
    </row>
    <row r="154" spans="1:4">
      <c r="A154" t="s">
        <v>203</v>
      </c>
      <c r="B154" t="s">
        <v>53</v>
      </c>
      <c r="C154" t="s">
        <v>126</v>
      </c>
      <c r="D154" t="s">
        <v>81</v>
      </c>
    </row>
    <row r="155" spans="1:4">
      <c r="A155" t="s">
        <v>203</v>
      </c>
      <c r="B155" t="s">
        <v>56</v>
      </c>
      <c r="C155" t="s">
        <v>82</v>
      </c>
      <c r="D155" t="s">
        <v>155</v>
      </c>
    </row>
    <row r="156" spans="1:4">
      <c r="A156" t="s">
        <v>203</v>
      </c>
      <c r="B156" t="s">
        <v>58</v>
      </c>
      <c r="C156" t="s">
        <v>83</v>
      </c>
      <c r="D156" t="s">
        <v>207</v>
      </c>
    </row>
    <row r="157" spans="1:4">
      <c r="A157" t="s">
        <v>208</v>
      </c>
      <c r="B157" t="s">
        <v>26</v>
      </c>
      <c r="C157" t="s">
        <v>209</v>
      </c>
      <c r="D157" t="s">
        <v>210</v>
      </c>
    </row>
    <row r="158" spans="1:4">
      <c r="A158" t="s">
        <v>208</v>
      </c>
      <c r="B158" t="s">
        <v>29</v>
      </c>
      <c r="C158" t="s">
        <v>88</v>
      </c>
      <c r="D158" t="s">
        <v>73</v>
      </c>
    </row>
    <row r="159" spans="1:4">
      <c r="A159" t="s">
        <v>208</v>
      </c>
      <c r="B159" t="s">
        <v>32</v>
      </c>
      <c r="C159" t="s">
        <v>90</v>
      </c>
      <c r="D159" t="s">
        <v>167</v>
      </c>
    </row>
    <row r="160" spans="1:4">
      <c r="A160" t="s">
        <v>208</v>
      </c>
      <c r="B160" t="s">
        <v>35</v>
      </c>
      <c r="C160" t="s">
        <v>92</v>
      </c>
      <c r="D160" t="s">
        <v>93</v>
      </c>
    </row>
    <row r="161" spans="1:4">
      <c r="A161" t="s">
        <v>208</v>
      </c>
      <c r="B161" t="s">
        <v>38</v>
      </c>
      <c r="C161" t="s">
        <v>94</v>
      </c>
      <c r="D161" t="s">
        <v>95</v>
      </c>
    </row>
    <row r="162" spans="1:4">
      <c r="A162" t="s">
        <v>208</v>
      </c>
      <c r="B162" t="s">
        <v>41</v>
      </c>
      <c r="C162" t="s">
        <v>96</v>
      </c>
      <c r="D162" t="s">
        <v>46</v>
      </c>
    </row>
    <row r="163" spans="1:4">
      <c r="A163" t="s">
        <v>208</v>
      </c>
      <c r="B163" t="s">
        <v>44</v>
      </c>
      <c r="C163" t="s">
        <v>174</v>
      </c>
      <c r="D163" t="s">
        <v>211</v>
      </c>
    </row>
    <row r="164" spans="1:4">
      <c r="A164" t="s">
        <v>208</v>
      </c>
      <c r="B164" t="s">
        <v>47</v>
      </c>
      <c r="C164" t="s">
        <v>42</v>
      </c>
      <c r="D164" t="s">
        <v>99</v>
      </c>
    </row>
    <row r="165" spans="1:4">
      <c r="A165" t="s">
        <v>208</v>
      </c>
      <c r="B165" t="s">
        <v>50</v>
      </c>
      <c r="C165" t="s">
        <v>175</v>
      </c>
      <c r="D165" t="s">
        <v>75</v>
      </c>
    </row>
    <row r="166" spans="1:4">
      <c r="A166" t="s">
        <v>208</v>
      </c>
      <c r="B166" t="s">
        <v>53</v>
      </c>
      <c r="C166" t="s">
        <v>101</v>
      </c>
      <c r="D166" t="s">
        <v>212</v>
      </c>
    </row>
    <row r="167" spans="1:4">
      <c r="A167" t="s">
        <v>208</v>
      </c>
      <c r="B167" t="s">
        <v>56</v>
      </c>
      <c r="C167" t="s">
        <v>103</v>
      </c>
      <c r="D167" t="s">
        <v>167</v>
      </c>
    </row>
    <row r="168" spans="1:4">
      <c r="A168" t="s">
        <v>208</v>
      </c>
      <c r="B168" t="s">
        <v>58</v>
      </c>
      <c r="C168" t="s">
        <v>104</v>
      </c>
      <c r="D168" t="s">
        <v>213</v>
      </c>
    </row>
    <row r="169" spans="1:4">
      <c r="A169" t="s">
        <v>214</v>
      </c>
      <c r="B169" t="s">
        <v>26</v>
      </c>
      <c r="C169" t="s">
        <v>107</v>
      </c>
      <c r="D169" t="s">
        <v>215</v>
      </c>
    </row>
    <row r="170" spans="1:4">
      <c r="A170" t="s">
        <v>214</v>
      </c>
      <c r="B170" t="s">
        <v>29</v>
      </c>
      <c r="C170" t="s">
        <v>109</v>
      </c>
      <c r="D170" t="s">
        <v>46</v>
      </c>
    </row>
    <row r="171" spans="1:4">
      <c r="A171" t="s">
        <v>214</v>
      </c>
      <c r="B171" t="s">
        <v>32</v>
      </c>
      <c r="C171" t="s">
        <v>45</v>
      </c>
      <c r="D171" t="s">
        <v>79</v>
      </c>
    </row>
    <row r="172" spans="1:4">
      <c r="A172" t="s">
        <v>214</v>
      </c>
      <c r="B172" t="s">
        <v>35</v>
      </c>
      <c r="C172" t="s">
        <v>177</v>
      </c>
      <c r="D172" t="s">
        <v>102</v>
      </c>
    </row>
    <row r="173" spans="1:4">
      <c r="A173" t="s">
        <v>214</v>
      </c>
      <c r="B173" t="s">
        <v>38</v>
      </c>
      <c r="C173" t="s">
        <v>178</v>
      </c>
      <c r="D173" t="s">
        <v>179</v>
      </c>
    </row>
    <row r="174" spans="1:4">
      <c r="A174" t="s">
        <v>214</v>
      </c>
      <c r="B174" t="s">
        <v>41</v>
      </c>
      <c r="C174" t="s">
        <v>133</v>
      </c>
      <c r="D174" t="s">
        <v>55</v>
      </c>
    </row>
    <row r="175" spans="1:4">
      <c r="A175" t="s">
        <v>214</v>
      </c>
      <c r="B175" t="s">
        <v>44</v>
      </c>
      <c r="C175" t="s">
        <v>180</v>
      </c>
      <c r="D175" t="s">
        <v>102</v>
      </c>
    </row>
    <row r="176" spans="1:4">
      <c r="A176" t="s">
        <v>214</v>
      </c>
      <c r="B176" t="s">
        <v>47</v>
      </c>
      <c r="C176" t="s">
        <v>72</v>
      </c>
      <c r="D176" t="s">
        <v>181</v>
      </c>
    </row>
    <row r="177" spans="1:4">
      <c r="A177" t="s">
        <v>214</v>
      </c>
      <c r="B177" t="s">
        <v>50</v>
      </c>
      <c r="C177" t="s">
        <v>182</v>
      </c>
      <c r="D177" t="s">
        <v>216</v>
      </c>
    </row>
    <row r="178" spans="1:4">
      <c r="A178" t="s">
        <v>214</v>
      </c>
      <c r="B178" t="s">
        <v>53</v>
      </c>
      <c r="C178" t="s">
        <v>183</v>
      </c>
      <c r="D178" t="s">
        <v>95</v>
      </c>
    </row>
    <row r="179" spans="1:4">
      <c r="A179" t="s">
        <v>214</v>
      </c>
      <c r="B179" t="s">
        <v>56</v>
      </c>
      <c r="C179" t="s">
        <v>184</v>
      </c>
      <c r="D179" t="s">
        <v>79</v>
      </c>
    </row>
    <row r="180" spans="1:4">
      <c r="A180" t="s">
        <v>214</v>
      </c>
      <c r="B180" t="s">
        <v>58</v>
      </c>
      <c r="C180" t="s">
        <v>185</v>
      </c>
      <c r="D180" t="s">
        <v>186</v>
      </c>
    </row>
    <row r="181" spans="1:4">
      <c r="A181" t="s">
        <v>217</v>
      </c>
      <c r="B181" t="s">
        <v>26</v>
      </c>
      <c r="C181" t="s">
        <v>218</v>
      </c>
      <c r="D181" t="s">
        <v>219</v>
      </c>
    </row>
    <row r="182" spans="1:4">
      <c r="A182" t="s">
        <v>217</v>
      </c>
      <c r="B182" t="s">
        <v>29</v>
      </c>
      <c r="C182" t="s">
        <v>189</v>
      </c>
      <c r="D182" t="s">
        <v>190</v>
      </c>
    </row>
    <row r="183" spans="1:4">
      <c r="A183" t="s">
        <v>217</v>
      </c>
      <c r="B183" t="s">
        <v>32</v>
      </c>
      <c r="C183" t="s">
        <v>97</v>
      </c>
      <c r="D183" t="s">
        <v>127</v>
      </c>
    </row>
    <row r="184" spans="1:4">
      <c r="A184" t="s">
        <v>217</v>
      </c>
      <c r="B184" t="s">
        <v>35</v>
      </c>
      <c r="C184" t="s">
        <v>128</v>
      </c>
      <c r="D184" t="s">
        <v>67</v>
      </c>
    </row>
    <row r="185" spans="1:4">
      <c r="A185" t="s">
        <v>217</v>
      </c>
      <c r="B185" t="s">
        <v>38</v>
      </c>
      <c r="C185" t="s">
        <v>129</v>
      </c>
      <c r="D185" t="s">
        <v>130</v>
      </c>
    </row>
    <row r="186" spans="1:4">
      <c r="A186" t="s">
        <v>217</v>
      </c>
      <c r="B186" t="s">
        <v>41</v>
      </c>
      <c r="C186" t="s">
        <v>131</v>
      </c>
      <c r="D186" t="s">
        <v>102</v>
      </c>
    </row>
    <row r="187" spans="1:4">
      <c r="A187" t="s">
        <v>217</v>
      </c>
      <c r="B187" t="s">
        <v>44</v>
      </c>
      <c r="C187" t="s">
        <v>196</v>
      </c>
      <c r="D187" t="s">
        <v>67</v>
      </c>
    </row>
    <row r="188" spans="1:4">
      <c r="A188" t="s">
        <v>217</v>
      </c>
      <c r="B188" t="s">
        <v>47</v>
      </c>
      <c r="C188" t="s">
        <v>133</v>
      </c>
      <c r="D188" t="s">
        <v>197</v>
      </c>
    </row>
    <row r="189" spans="1:4">
      <c r="A189" t="s">
        <v>217</v>
      </c>
      <c r="B189" t="s">
        <v>50</v>
      </c>
      <c r="C189" t="s">
        <v>220</v>
      </c>
      <c r="D189" t="s">
        <v>115</v>
      </c>
    </row>
    <row r="190" spans="1:4">
      <c r="A190" t="s">
        <v>217</v>
      </c>
      <c r="B190" t="s">
        <v>53</v>
      </c>
      <c r="C190" t="s">
        <v>137</v>
      </c>
      <c r="D190" t="s">
        <v>73</v>
      </c>
    </row>
    <row r="191" spans="1:4">
      <c r="A191" t="s">
        <v>217</v>
      </c>
      <c r="B191" t="s">
        <v>56</v>
      </c>
      <c r="C191" t="s">
        <v>138</v>
      </c>
      <c r="D191">
        <v>10</v>
      </c>
    </row>
    <row r="192" spans="1:4">
      <c r="A192" t="s">
        <v>217</v>
      </c>
      <c r="B192" t="s">
        <v>58</v>
      </c>
      <c r="C192" t="s">
        <v>139</v>
      </c>
      <c r="D192" t="s">
        <v>140</v>
      </c>
    </row>
    <row r="193" spans="1:4">
      <c r="A193" t="s">
        <v>221</v>
      </c>
      <c r="B193" t="s">
        <v>26</v>
      </c>
      <c r="C193" t="s">
        <v>142</v>
      </c>
      <c r="D193" t="s">
        <v>222</v>
      </c>
    </row>
    <row r="194" spans="1:4">
      <c r="A194" t="s">
        <v>221</v>
      </c>
      <c r="B194" t="s">
        <v>29</v>
      </c>
      <c r="C194" t="s">
        <v>144</v>
      </c>
      <c r="D194" t="s">
        <v>223</v>
      </c>
    </row>
    <row r="195" spans="1:4">
      <c r="A195" t="s">
        <v>221</v>
      </c>
      <c r="B195" t="s">
        <v>32</v>
      </c>
      <c r="C195" t="s">
        <v>224</v>
      </c>
      <c r="D195" t="s">
        <v>225</v>
      </c>
    </row>
    <row r="196" spans="1:4">
      <c r="A196" t="s">
        <v>221</v>
      </c>
      <c r="B196" t="s">
        <v>35</v>
      </c>
      <c r="C196" t="s">
        <v>147</v>
      </c>
      <c r="D196" t="s">
        <v>226</v>
      </c>
    </row>
    <row r="197" spans="1:4">
      <c r="A197" t="s">
        <v>221</v>
      </c>
      <c r="B197" t="s">
        <v>38</v>
      </c>
      <c r="C197" t="s">
        <v>149</v>
      </c>
      <c r="D197" t="s">
        <v>227</v>
      </c>
    </row>
    <row r="198" spans="1:4">
      <c r="A198" t="s">
        <v>221</v>
      </c>
      <c r="B198" t="s">
        <v>41</v>
      </c>
      <c r="C198" t="s">
        <v>76</v>
      </c>
      <c r="D198" t="s">
        <v>228</v>
      </c>
    </row>
    <row r="199" spans="1:4">
      <c r="A199" t="s">
        <v>221</v>
      </c>
      <c r="B199" t="s">
        <v>44</v>
      </c>
      <c r="C199" t="s">
        <v>229</v>
      </c>
      <c r="D199" t="s">
        <v>91</v>
      </c>
    </row>
    <row r="200" spans="1:4">
      <c r="A200" t="s">
        <v>221</v>
      </c>
      <c r="B200" t="s">
        <v>47</v>
      </c>
      <c r="C200" t="s">
        <v>113</v>
      </c>
      <c r="D200" t="s">
        <v>230</v>
      </c>
    </row>
    <row r="201" spans="1:4">
      <c r="A201" t="s">
        <v>221</v>
      </c>
      <c r="B201" t="s">
        <v>50</v>
      </c>
      <c r="C201" t="s">
        <v>154</v>
      </c>
      <c r="D201" t="s">
        <v>155</v>
      </c>
    </row>
    <row r="202" spans="1:4">
      <c r="A202" t="s">
        <v>221</v>
      </c>
      <c r="B202" t="s">
        <v>53</v>
      </c>
      <c r="C202" t="s">
        <v>156</v>
      </c>
      <c r="D202" t="s">
        <v>231</v>
      </c>
    </row>
    <row r="203" spans="1:4">
      <c r="A203" t="s">
        <v>221</v>
      </c>
      <c r="B203" t="s">
        <v>56</v>
      </c>
      <c r="C203" t="s">
        <v>157</v>
      </c>
      <c r="D203" t="s">
        <v>232</v>
      </c>
    </row>
    <row r="204" spans="1:4">
      <c r="A204" t="s">
        <v>221</v>
      </c>
      <c r="B204" t="s">
        <v>58</v>
      </c>
      <c r="C204" t="s">
        <v>159</v>
      </c>
      <c r="D204" t="s">
        <v>233</v>
      </c>
    </row>
    <row r="205" spans="1:4">
      <c r="A205" t="s">
        <v>234</v>
      </c>
      <c r="B205" t="s">
        <v>26</v>
      </c>
      <c r="C205" t="s">
        <v>162</v>
      </c>
      <c r="D205" t="s">
        <v>235</v>
      </c>
    </row>
    <row r="206" spans="1:4">
      <c r="A206" t="s">
        <v>234</v>
      </c>
      <c r="B206" t="s">
        <v>29</v>
      </c>
      <c r="C206" t="s">
        <v>30</v>
      </c>
      <c r="D206" t="s">
        <v>236</v>
      </c>
    </row>
    <row r="207" spans="1:4">
      <c r="A207" t="s">
        <v>234</v>
      </c>
      <c r="B207" t="s">
        <v>32</v>
      </c>
      <c r="C207" t="s">
        <v>164</v>
      </c>
      <c r="D207" t="s">
        <v>228</v>
      </c>
    </row>
    <row r="208" spans="1:4">
      <c r="A208" t="s">
        <v>234</v>
      </c>
      <c r="B208" t="s">
        <v>35</v>
      </c>
      <c r="C208" t="s">
        <v>36</v>
      </c>
      <c r="D208" t="s">
        <v>237</v>
      </c>
    </row>
    <row r="209" spans="1:4">
      <c r="A209" t="s">
        <v>234</v>
      </c>
      <c r="B209" t="s">
        <v>38</v>
      </c>
      <c r="C209" t="s">
        <v>202</v>
      </c>
      <c r="D209" t="s">
        <v>238</v>
      </c>
    </row>
    <row r="210" spans="1:4">
      <c r="A210" t="s">
        <v>234</v>
      </c>
      <c r="B210" t="s">
        <v>41</v>
      </c>
      <c r="C210" t="s">
        <v>42</v>
      </c>
      <c r="D210" t="s">
        <v>239</v>
      </c>
    </row>
    <row r="211" spans="1:4">
      <c r="A211" t="s">
        <v>234</v>
      </c>
      <c r="B211" t="s">
        <v>44</v>
      </c>
      <c r="C211" t="s">
        <v>45</v>
      </c>
      <c r="D211" t="s">
        <v>231</v>
      </c>
    </row>
    <row r="212" spans="1:4">
      <c r="A212" t="s">
        <v>234</v>
      </c>
      <c r="B212" t="s">
        <v>47</v>
      </c>
      <c r="C212" t="s">
        <v>48</v>
      </c>
      <c r="D212" t="s">
        <v>166</v>
      </c>
    </row>
    <row r="213" spans="1:4">
      <c r="A213" t="s">
        <v>234</v>
      </c>
      <c r="B213" t="s">
        <v>50</v>
      </c>
      <c r="C213" t="s">
        <v>51</v>
      </c>
      <c r="D213" t="s">
        <v>167</v>
      </c>
    </row>
    <row r="214" spans="1:4">
      <c r="A214" t="s">
        <v>234</v>
      </c>
      <c r="B214" t="s">
        <v>53</v>
      </c>
      <c r="C214" t="s">
        <v>168</v>
      </c>
      <c r="D214" t="s">
        <v>75</v>
      </c>
    </row>
    <row r="215" spans="1:4">
      <c r="A215" t="s">
        <v>234</v>
      </c>
      <c r="B215" t="s">
        <v>56</v>
      </c>
      <c r="C215" t="s">
        <v>57</v>
      </c>
      <c r="D215" t="s">
        <v>240</v>
      </c>
    </row>
    <row r="216" spans="1:4">
      <c r="A216" t="s">
        <v>234</v>
      </c>
      <c r="B216" t="s">
        <v>58</v>
      </c>
      <c r="C216" t="s">
        <v>59</v>
      </c>
      <c r="D216" t="s">
        <v>170</v>
      </c>
    </row>
    <row r="217" spans="1:4">
      <c r="A217" t="s">
        <v>241</v>
      </c>
      <c r="B217" t="s">
        <v>26</v>
      </c>
      <c r="C217" t="s">
        <v>172</v>
      </c>
      <c r="D217" t="s">
        <v>242</v>
      </c>
    </row>
    <row r="218" spans="1:4">
      <c r="A218" t="s">
        <v>241</v>
      </c>
      <c r="B218" t="s">
        <v>29</v>
      </c>
      <c r="C218" t="s">
        <v>64</v>
      </c>
      <c r="D218" t="s">
        <v>243</v>
      </c>
    </row>
    <row r="219" spans="1:4">
      <c r="A219" t="s">
        <v>241</v>
      </c>
      <c r="B219" t="s">
        <v>32</v>
      </c>
      <c r="C219" t="s">
        <v>66</v>
      </c>
      <c r="D219" t="s">
        <v>155</v>
      </c>
    </row>
    <row r="220" spans="1:4">
      <c r="A220" t="s">
        <v>241</v>
      </c>
      <c r="B220" t="s">
        <v>35</v>
      </c>
      <c r="C220" t="s">
        <v>68</v>
      </c>
      <c r="D220" t="s">
        <v>244</v>
      </c>
    </row>
    <row r="221" spans="1:4">
      <c r="A221" t="s">
        <v>241</v>
      </c>
      <c r="B221" t="s">
        <v>38</v>
      </c>
      <c r="C221" t="s">
        <v>204</v>
      </c>
      <c r="D221" t="s">
        <v>245</v>
      </c>
    </row>
    <row r="222" spans="1:4">
      <c r="A222" t="s">
        <v>241</v>
      </c>
      <c r="B222" t="s">
        <v>41</v>
      </c>
      <c r="C222" t="s">
        <v>72</v>
      </c>
      <c r="D222" t="s">
        <v>91</v>
      </c>
    </row>
    <row r="223" spans="1:4">
      <c r="A223" t="s">
        <v>241</v>
      </c>
      <c r="B223" t="s">
        <v>44</v>
      </c>
      <c r="C223" t="s">
        <v>74</v>
      </c>
      <c r="D223" t="s">
        <v>246</v>
      </c>
    </row>
    <row r="224" spans="1:4">
      <c r="A224" t="s">
        <v>241</v>
      </c>
      <c r="B224" t="s">
        <v>47</v>
      </c>
      <c r="C224" t="s">
        <v>76</v>
      </c>
      <c r="D224" t="s">
        <v>205</v>
      </c>
    </row>
    <row r="225" spans="1:4">
      <c r="A225" t="s">
        <v>241</v>
      </c>
      <c r="B225" t="s">
        <v>50</v>
      </c>
      <c r="C225" t="s">
        <v>206</v>
      </c>
      <c r="D225" t="s">
        <v>231</v>
      </c>
    </row>
    <row r="226" spans="1:4">
      <c r="A226" t="s">
        <v>241</v>
      </c>
      <c r="B226" t="s">
        <v>53</v>
      </c>
      <c r="C226" t="s">
        <v>126</v>
      </c>
      <c r="D226" t="s">
        <v>127</v>
      </c>
    </row>
    <row r="227" spans="1:4">
      <c r="A227" t="s">
        <v>241</v>
      </c>
      <c r="B227" t="s">
        <v>56</v>
      </c>
      <c r="C227" t="s">
        <v>82</v>
      </c>
      <c r="D227" t="s">
        <v>239</v>
      </c>
    </row>
    <row r="228" spans="1:4">
      <c r="A228" t="s">
        <v>241</v>
      </c>
      <c r="B228" t="s">
        <v>58</v>
      </c>
      <c r="C228" t="s">
        <v>83</v>
      </c>
      <c r="D228" t="s">
        <v>247</v>
      </c>
    </row>
    <row r="229" spans="1:4">
      <c r="A229" t="s">
        <v>248</v>
      </c>
      <c r="B229" t="s">
        <v>26</v>
      </c>
      <c r="C229" t="s">
        <v>209</v>
      </c>
      <c r="D229" t="s">
        <v>249</v>
      </c>
    </row>
    <row r="230" spans="1:4">
      <c r="A230" t="s">
        <v>248</v>
      </c>
      <c r="B230" t="s">
        <v>29</v>
      </c>
      <c r="C230" t="s">
        <v>88</v>
      </c>
      <c r="D230" t="s">
        <v>91</v>
      </c>
    </row>
    <row r="231" spans="1:4">
      <c r="A231" t="s">
        <v>248</v>
      </c>
      <c r="B231" t="s">
        <v>32</v>
      </c>
      <c r="C231" t="s">
        <v>45</v>
      </c>
      <c r="D231" t="s">
        <v>231</v>
      </c>
    </row>
    <row r="232" spans="1:4">
      <c r="A232" t="s">
        <v>248</v>
      </c>
      <c r="B232" t="s">
        <v>35</v>
      </c>
      <c r="C232" t="s">
        <v>177</v>
      </c>
      <c r="D232" t="s">
        <v>225</v>
      </c>
    </row>
    <row r="233" spans="1:4">
      <c r="A233" t="s">
        <v>248</v>
      </c>
      <c r="B233" t="s">
        <v>38</v>
      </c>
      <c r="C233" t="s">
        <v>178</v>
      </c>
      <c r="D233" t="s">
        <v>250</v>
      </c>
    </row>
    <row r="234" spans="1:4">
      <c r="A234" t="s">
        <v>248</v>
      </c>
      <c r="B234" t="s">
        <v>41</v>
      </c>
      <c r="C234" t="s">
        <v>133</v>
      </c>
      <c r="D234" t="s">
        <v>246</v>
      </c>
    </row>
    <row r="235" spans="1:4">
      <c r="A235" t="s">
        <v>248</v>
      </c>
      <c r="B235" t="s">
        <v>44</v>
      </c>
      <c r="C235" t="s">
        <v>180</v>
      </c>
      <c r="D235" t="s">
        <v>225</v>
      </c>
    </row>
    <row r="236" spans="1:4">
      <c r="A236" t="s">
        <v>248</v>
      </c>
      <c r="B236" t="s">
        <v>47</v>
      </c>
      <c r="C236" t="s">
        <v>88</v>
      </c>
      <c r="D236" t="s">
        <v>251</v>
      </c>
    </row>
    <row r="237" spans="1:4">
      <c r="A237" t="s">
        <v>248</v>
      </c>
      <c r="B237" t="s">
        <v>50</v>
      </c>
      <c r="C237" t="s">
        <v>252</v>
      </c>
      <c r="D237" t="s">
        <v>253</v>
      </c>
    </row>
    <row r="238" spans="1:4">
      <c r="A238" t="s">
        <v>248</v>
      </c>
      <c r="B238" t="s">
        <v>53</v>
      </c>
      <c r="C238" t="s">
        <v>183</v>
      </c>
      <c r="D238" t="s">
        <v>115</v>
      </c>
    </row>
    <row r="239" spans="1:4">
      <c r="A239" t="s">
        <v>248</v>
      </c>
      <c r="B239" t="s">
        <v>56</v>
      </c>
      <c r="C239" t="s">
        <v>184</v>
      </c>
      <c r="D239" t="s">
        <v>231</v>
      </c>
    </row>
    <row r="240" spans="1:4">
      <c r="A240" t="s">
        <v>248</v>
      </c>
      <c r="B240" t="s">
        <v>58</v>
      </c>
      <c r="C240" t="s">
        <v>185</v>
      </c>
      <c r="D240" t="s">
        <v>254</v>
      </c>
    </row>
    <row r="241" spans="1:4">
      <c r="A241" t="s">
        <v>255</v>
      </c>
      <c r="B241" t="s">
        <v>26</v>
      </c>
      <c r="C241" t="s">
        <v>218</v>
      </c>
      <c r="D241" t="s">
        <v>256</v>
      </c>
    </row>
    <row r="242" spans="1:4">
      <c r="A242" t="s">
        <v>255</v>
      </c>
      <c r="B242" t="s">
        <v>29</v>
      </c>
      <c r="C242" t="s">
        <v>189</v>
      </c>
      <c r="D242" t="s">
        <v>257</v>
      </c>
    </row>
    <row r="243" spans="1:4">
      <c r="A243" t="s">
        <v>255</v>
      </c>
      <c r="B243" t="s">
        <v>32</v>
      </c>
      <c r="C243" t="s">
        <v>74</v>
      </c>
      <c r="D243" t="s">
        <v>246</v>
      </c>
    </row>
    <row r="244" spans="1:4">
      <c r="A244" t="s">
        <v>255</v>
      </c>
      <c r="B244" t="s">
        <v>35</v>
      </c>
      <c r="C244" t="s">
        <v>110</v>
      </c>
      <c r="D244" t="s">
        <v>236</v>
      </c>
    </row>
    <row r="245" spans="1:4">
      <c r="A245" t="s">
        <v>255</v>
      </c>
      <c r="B245" t="s">
        <v>38</v>
      </c>
      <c r="C245" t="s">
        <v>111</v>
      </c>
      <c r="D245" t="s">
        <v>258</v>
      </c>
    </row>
    <row r="246" spans="1:4">
      <c r="A246" t="s">
        <v>255</v>
      </c>
      <c r="B246" t="s">
        <v>41</v>
      </c>
      <c r="C246" t="s">
        <v>113</v>
      </c>
      <c r="D246" t="s">
        <v>253</v>
      </c>
    </row>
    <row r="247" spans="1:4">
      <c r="A247" t="s">
        <v>255</v>
      </c>
      <c r="B247" t="s">
        <v>44</v>
      </c>
      <c r="C247" t="s">
        <v>192</v>
      </c>
      <c r="D247" t="s">
        <v>228</v>
      </c>
    </row>
    <row r="248" spans="1:4">
      <c r="A248" t="s">
        <v>255</v>
      </c>
      <c r="B248" t="s">
        <v>47</v>
      </c>
      <c r="C248" t="s">
        <v>109</v>
      </c>
      <c r="D248" t="s">
        <v>259</v>
      </c>
    </row>
    <row r="249" spans="1:4">
      <c r="A249" t="s">
        <v>255</v>
      </c>
      <c r="B249" t="s">
        <v>50</v>
      </c>
      <c r="C249" t="s">
        <v>193</v>
      </c>
      <c r="D249" t="s">
        <v>225</v>
      </c>
    </row>
    <row r="250" spans="1:4">
      <c r="A250" t="s">
        <v>255</v>
      </c>
      <c r="B250" t="s">
        <v>53</v>
      </c>
      <c r="C250" t="s">
        <v>119</v>
      </c>
      <c r="D250" t="s">
        <v>239</v>
      </c>
    </row>
    <row r="251" spans="1:4">
      <c r="A251" t="s">
        <v>255</v>
      </c>
      <c r="B251" t="s">
        <v>56</v>
      </c>
      <c r="C251" t="s">
        <v>120</v>
      </c>
      <c r="D251" t="s">
        <v>246</v>
      </c>
    </row>
    <row r="252" spans="1:4">
      <c r="A252" t="s">
        <v>255</v>
      </c>
      <c r="B252" t="s">
        <v>58</v>
      </c>
      <c r="C252" t="s">
        <v>121</v>
      </c>
      <c r="D252" t="s">
        <v>260</v>
      </c>
    </row>
    <row r="253" spans="1:4">
      <c r="A253" t="s">
        <v>261</v>
      </c>
      <c r="B253" t="s">
        <v>26</v>
      </c>
      <c r="C253" t="s">
        <v>124</v>
      </c>
      <c r="D253" t="s">
        <v>262</v>
      </c>
    </row>
    <row r="254" spans="1:4">
      <c r="A254" t="s">
        <v>261</v>
      </c>
      <c r="B254" t="s">
        <v>29</v>
      </c>
      <c r="C254" t="s">
        <v>126</v>
      </c>
      <c r="D254" t="s">
        <v>253</v>
      </c>
    </row>
    <row r="255" spans="1:4">
      <c r="A255" t="s">
        <v>261</v>
      </c>
      <c r="B255" t="s">
        <v>32</v>
      </c>
      <c r="C255" t="s">
        <v>195</v>
      </c>
      <c r="D255" t="s">
        <v>98</v>
      </c>
    </row>
    <row r="256" spans="1:4">
      <c r="A256" t="s">
        <v>261</v>
      </c>
      <c r="B256" t="s">
        <v>35</v>
      </c>
      <c r="C256" t="s">
        <v>128</v>
      </c>
      <c r="D256" t="s">
        <v>239</v>
      </c>
    </row>
    <row r="257" spans="1:4">
      <c r="A257" t="s">
        <v>261</v>
      </c>
      <c r="B257" t="s">
        <v>38</v>
      </c>
      <c r="C257" t="s">
        <v>129</v>
      </c>
      <c r="D257" t="s">
        <v>263</v>
      </c>
    </row>
    <row r="258" spans="1:4">
      <c r="A258" t="s">
        <v>261</v>
      </c>
      <c r="B258" t="s">
        <v>41</v>
      </c>
      <c r="C258" t="s">
        <v>131</v>
      </c>
      <c r="D258" t="s">
        <v>225</v>
      </c>
    </row>
    <row r="259" spans="1:4">
      <c r="A259" t="s">
        <v>261</v>
      </c>
      <c r="B259" t="s">
        <v>44</v>
      </c>
      <c r="C259" t="s">
        <v>196</v>
      </c>
      <c r="D259" t="s">
        <v>239</v>
      </c>
    </row>
    <row r="260" spans="1:4">
      <c r="A260" t="s">
        <v>261</v>
      </c>
      <c r="B260" t="s">
        <v>47</v>
      </c>
      <c r="C260" t="s">
        <v>189</v>
      </c>
      <c r="D260" t="s">
        <v>264</v>
      </c>
    </row>
    <row r="261" spans="1:4">
      <c r="A261" t="s">
        <v>261</v>
      </c>
      <c r="B261" t="s">
        <v>50</v>
      </c>
      <c r="C261" t="s">
        <v>198</v>
      </c>
      <c r="D261" t="s">
        <v>228</v>
      </c>
    </row>
    <row r="262" spans="1:4">
      <c r="A262" t="s">
        <v>261</v>
      </c>
      <c r="B262" t="s">
        <v>53</v>
      </c>
      <c r="C262" t="s">
        <v>137</v>
      </c>
      <c r="D262" t="s">
        <v>91</v>
      </c>
    </row>
    <row r="263" spans="1:4">
      <c r="A263" t="s">
        <v>261</v>
      </c>
      <c r="B263" t="s">
        <v>56</v>
      </c>
      <c r="C263" t="s">
        <v>138</v>
      </c>
      <c r="D263" t="s">
        <v>265</v>
      </c>
    </row>
    <row r="264" spans="1:4">
      <c r="A264" t="s">
        <v>261</v>
      </c>
      <c r="B264" t="s">
        <v>58</v>
      </c>
      <c r="C264" t="s">
        <v>139</v>
      </c>
      <c r="D264" t="s">
        <v>266</v>
      </c>
    </row>
    <row r="265" spans="1:4">
      <c r="A265" t="s">
        <v>267</v>
      </c>
      <c r="B265" t="s">
        <v>26</v>
      </c>
      <c r="C265" t="s">
        <v>142</v>
      </c>
      <c r="D265" t="s">
        <v>222</v>
      </c>
    </row>
    <row r="266" spans="1:4">
      <c r="A266" t="s">
        <v>267</v>
      </c>
      <c r="B266" t="s">
        <v>29</v>
      </c>
      <c r="C266" t="s">
        <v>144</v>
      </c>
      <c r="D266" t="s">
        <v>223</v>
      </c>
    </row>
    <row r="267" spans="1:4">
      <c r="A267" t="s">
        <v>267</v>
      </c>
      <c r="B267" t="s">
        <v>32</v>
      </c>
      <c r="C267" t="s">
        <v>146</v>
      </c>
      <c r="D267" t="s">
        <v>225</v>
      </c>
    </row>
    <row r="268" spans="1:4">
      <c r="A268" t="s">
        <v>267</v>
      </c>
      <c r="B268" t="s">
        <v>35</v>
      </c>
      <c r="C268" t="s">
        <v>268</v>
      </c>
      <c r="D268" t="s">
        <v>91</v>
      </c>
    </row>
    <row r="269" spans="1:4">
      <c r="A269" t="s">
        <v>267</v>
      </c>
      <c r="B269" t="s">
        <v>38</v>
      </c>
      <c r="C269" t="s">
        <v>269</v>
      </c>
      <c r="D269">
        <v>18</v>
      </c>
    </row>
    <row r="270" spans="1:4">
      <c r="A270" t="s">
        <v>267</v>
      </c>
      <c r="B270" t="s">
        <v>41</v>
      </c>
      <c r="C270" t="s">
        <v>76</v>
      </c>
      <c r="D270" t="s">
        <v>228</v>
      </c>
    </row>
    <row r="271" spans="1:4">
      <c r="A271" t="s">
        <v>267</v>
      </c>
      <c r="B271" t="s">
        <v>44</v>
      </c>
      <c r="C271" t="s">
        <v>229</v>
      </c>
      <c r="D271" t="s">
        <v>91</v>
      </c>
    </row>
    <row r="272" spans="1:4">
      <c r="A272" t="s">
        <v>267</v>
      </c>
      <c r="B272" t="s">
        <v>47</v>
      </c>
      <c r="C272" t="s">
        <v>126</v>
      </c>
      <c r="D272" t="s">
        <v>270</v>
      </c>
    </row>
    <row r="273" spans="1:4">
      <c r="A273" t="s">
        <v>267</v>
      </c>
      <c r="B273" t="s">
        <v>50</v>
      </c>
      <c r="C273" t="s">
        <v>154</v>
      </c>
      <c r="D273" t="s">
        <v>239</v>
      </c>
    </row>
    <row r="274" spans="1:4">
      <c r="A274" t="s">
        <v>267</v>
      </c>
      <c r="B274" t="s">
        <v>53</v>
      </c>
      <c r="C274" t="s">
        <v>271</v>
      </c>
      <c r="D274" t="s">
        <v>231</v>
      </c>
    </row>
    <row r="275" spans="1:4">
      <c r="A275" t="s">
        <v>267</v>
      </c>
      <c r="B275" t="s">
        <v>56</v>
      </c>
      <c r="C275" t="s">
        <v>157</v>
      </c>
      <c r="D275" t="s">
        <v>225</v>
      </c>
    </row>
    <row r="276" spans="1:4">
      <c r="A276" t="s">
        <v>267</v>
      </c>
      <c r="B276" t="s">
        <v>58</v>
      </c>
      <c r="C276" t="s">
        <v>42</v>
      </c>
      <c r="D276" t="s">
        <v>272</v>
      </c>
    </row>
    <row r="277" spans="1:4">
      <c r="A277" t="s">
        <v>273</v>
      </c>
      <c r="B277" t="s">
        <v>26</v>
      </c>
      <c r="C277" t="s">
        <v>162</v>
      </c>
      <c r="D277" t="s">
        <v>274</v>
      </c>
    </row>
    <row r="278" spans="1:4">
      <c r="A278" t="s">
        <v>273</v>
      </c>
      <c r="B278" t="s">
        <v>29</v>
      </c>
      <c r="C278" t="s">
        <v>275</v>
      </c>
      <c r="D278" t="s">
        <v>115</v>
      </c>
    </row>
    <row r="279" spans="1:4">
      <c r="A279" t="s">
        <v>273</v>
      </c>
      <c r="B279" t="s">
        <v>32</v>
      </c>
      <c r="C279" t="s">
        <v>132</v>
      </c>
      <c r="D279" t="s">
        <v>155</v>
      </c>
    </row>
    <row r="280" spans="1:4">
      <c r="A280" t="s">
        <v>273</v>
      </c>
      <c r="B280" t="s">
        <v>35</v>
      </c>
      <c r="C280" t="s">
        <v>68</v>
      </c>
      <c r="D280" t="s">
        <v>244</v>
      </c>
    </row>
    <row r="281" spans="1:4">
      <c r="A281" t="s">
        <v>273</v>
      </c>
      <c r="B281" t="s">
        <v>38</v>
      </c>
      <c r="C281" t="s">
        <v>204</v>
      </c>
      <c r="D281" t="s">
        <v>245</v>
      </c>
    </row>
    <row r="282" spans="1:4">
      <c r="A282" t="s">
        <v>273</v>
      </c>
      <c r="B282" t="s">
        <v>41</v>
      </c>
      <c r="C282" t="s">
        <v>72</v>
      </c>
      <c r="D282" t="s">
        <v>91</v>
      </c>
    </row>
    <row r="283" spans="1:4">
      <c r="A283" t="s">
        <v>273</v>
      </c>
      <c r="B283" t="s">
        <v>44</v>
      </c>
      <c r="C283" t="s">
        <v>276</v>
      </c>
      <c r="D283" t="s">
        <v>246</v>
      </c>
    </row>
    <row r="284" spans="1:4">
      <c r="A284" t="s">
        <v>273</v>
      </c>
      <c r="B284" t="s">
        <v>47</v>
      </c>
      <c r="C284" t="s">
        <v>183</v>
      </c>
      <c r="D284" t="s">
        <v>277</v>
      </c>
    </row>
    <row r="285" spans="1:4">
      <c r="A285" t="s">
        <v>273</v>
      </c>
      <c r="B285" t="s">
        <v>50</v>
      </c>
      <c r="C285" t="s">
        <v>278</v>
      </c>
      <c r="D285" t="s">
        <v>231</v>
      </c>
    </row>
    <row r="286" spans="1:4">
      <c r="A286" t="s">
        <v>273</v>
      </c>
      <c r="B286" t="s">
        <v>53</v>
      </c>
      <c r="C286" t="s">
        <v>113</v>
      </c>
      <c r="D286" t="s">
        <v>98</v>
      </c>
    </row>
    <row r="287" spans="1:4">
      <c r="A287" t="s">
        <v>273</v>
      </c>
      <c r="B287" t="s">
        <v>56</v>
      </c>
      <c r="C287" t="s">
        <v>82</v>
      </c>
      <c r="D287" t="s">
        <v>279</v>
      </c>
    </row>
    <row r="288" spans="1:4">
      <c r="A288" t="s">
        <v>273</v>
      </c>
      <c r="B288" t="s">
        <v>58</v>
      </c>
      <c r="C288" t="s">
        <v>96</v>
      </c>
      <c r="D288" t="s">
        <v>247</v>
      </c>
    </row>
    <row r="289" spans="1:4">
      <c r="A289" t="s">
        <v>280</v>
      </c>
      <c r="B289" t="s">
        <v>26</v>
      </c>
      <c r="C289" t="s">
        <v>209</v>
      </c>
      <c r="D289" t="s">
        <v>249</v>
      </c>
    </row>
    <row r="290" spans="1:4">
      <c r="A290" t="s">
        <v>280</v>
      </c>
      <c r="B290" t="s">
        <v>29</v>
      </c>
      <c r="C290" t="s">
        <v>281</v>
      </c>
      <c r="D290" t="s">
        <v>285</v>
      </c>
    </row>
    <row r="291" spans="1:4">
      <c r="A291" t="s">
        <v>280</v>
      </c>
      <c r="B291" t="s">
        <v>32</v>
      </c>
      <c r="C291" t="s">
        <v>152</v>
      </c>
      <c r="D291" t="s">
        <v>167</v>
      </c>
    </row>
    <row r="292" spans="1:4">
      <c r="A292" t="s">
        <v>280</v>
      </c>
      <c r="B292" t="s">
        <v>35</v>
      </c>
      <c r="C292" t="s">
        <v>92</v>
      </c>
      <c r="D292" t="s">
        <v>286</v>
      </c>
    </row>
    <row r="293" spans="1:4">
      <c r="A293" t="s">
        <v>280</v>
      </c>
      <c r="B293" t="s">
        <v>38</v>
      </c>
      <c r="C293" t="s">
        <v>94</v>
      </c>
      <c r="D293" t="s">
        <v>240</v>
      </c>
    </row>
    <row r="294" spans="1:4">
      <c r="A294" t="s">
        <v>280</v>
      </c>
      <c r="B294" t="s">
        <v>41</v>
      </c>
      <c r="C294" t="s">
        <v>96</v>
      </c>
      <c r="D294" t="s">
        <v>231</v>
      </c>
    </row>
    <row r="295" spans="1:4">
      <c r="A295" t="s">
        <v>280</v>
      </c>
      <c r="B295" t="s">
        <v>44</v>
      </c>
      <c r="C295" t="s">
        <v>282</v>
      </c>
      <c r="D295" t="s">
        <v>98</v>
      </c>
    </row>
    <row r="296" spans="1:4">
      <c r="A296" t="s">
        <v>280</v>
      </c>
      <c r="B296" t="s">
        <v>47</v>
      </c>
      <c r="C296" t="s">
        <v>119</v>
      </c>
      <c r="D296" t="s">
        <v>287</v>
      </c>
    </row>
    <row r="297" spans="1:4">
      <c r="A297" t="s">
        <v>280</v>
      </c>
      <c r="B297" t="s">
        <v>50</v>
      </c>
      <c r="C297" t="s">
        <v>175</v>
      </c>
      <c r="D297" t="s">
        <v>246</v>
      </c>
    </row>
    <row r="298" spans="1:4">
      <c r="A298" t="s">
        <v>280</v>
      </c>
      <c r="B298" t="s">
        <v>53</v>
      </c>
      <c r="C298" t="s">
        <v>48</v>
      </c>
      <c r="D298" t="s">
        <v>225</v>
      </c>
    </row>
    <row r="299" spans="1:4">
      <c r="A299" t="s">
        <v>280</v>
      </c>
      <c r="B299" t="s">
        <v>56</v>
      </c>
      <c r="C299" t="s">
        <v>103</v>
      </c>
      <c r="D299" t="s">
        <v>288</v>
      </c>
    </row>
    <row r="300" spans="1:4">
      <c r="A300" t="s">
        <v>280</v>
      </c>
      <c r="B300" t="s">
        <v>58</v>
      </c>
      <c r="C300" t="s">
        <v>133</v>
      </c>
      <c r="D300" t="s">
        <v>289</v>
      </c>
    </row>
  </sheetData>
  <phoneticPr fontId="2"/>
  <pageMargins left="0.7" right="0.7" top="0.75" bottom="0.75" header="0.3" footer="0.3"/>
  <pageSetup paperSize="9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38"/>
  <sheetViews>
    <sheetView workbookViewId="0">
      <selection activeCell="C2" sqref="C2:I2"/>
    </sheetView>
  </sheetViews>
  <sheetFormatPr baseColWidth="10" defaultColWidth="18.83203125" defaultRowHeight="60" customHeight="1"/>
  <cols>
    <col min="1" max="1" width="18.83203125" style="11" customWidth="1"/>
    <col min="2" max="2" width="18.83203125" style="11"/>
    <col min="3" max="3" width="18.83203125" style="39" customWidth="1"/>
    <col min="4" max="8" width="18.83203125" style="11" customWidth="1"/>
    <col min="9" max="9" width="18.83203125" style="40" customWidth="1"/>
    <col min="10" max="10" width="18.83203125" style="11"/>
    <col min="11" max="17" width="18.83203125" style="11" customWidth="1"/>
    <col min="18" max="19" width="18.83203125" style="11"/>
    <col min="20" max="20" width="18.83203125" style="11" customWidth="1"/>
    <col min="21" max="23" width="18.83203125" style="11"/>
    <col min="24" max="24" width="18.83203125" style="11" customWidth="1"/>
    <col min="25" max="32" width="18.83203125" style="11"/>
    <col min="33" max="33" width="18.83203125" style="11" customWidth="1"/>
    <col min="34" max="34" width="18.83203125" style="11"/>
    <col min="35" max="37" width="18.83203125" style="41"/>
    <col min="38" max="38" width="18.83203125" style="11" customWidth="1"/>
    <col min="39" max="40" width="18.83203125" style="41" customWidth="1"/>
    <col min="41" max="16384" width="18.83203125" style="11"/>
  </cols>
  <sheetData>
    <row r="1" spans="1:40" ht="60" customHeight="1" thickBot="1">
      <c r="A1" s="7">
        <f ca="1">WEEKDAY($C$2)</f>
        <v>6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" si="2">S1+1</f>
        <v>2</v>
      </c>
      <c r="U1" s="10">
        <f t="shared" ref="U1" si="3">T1+1</f>
        <v>3</v>
      </c>
      <c r="V1" s="10">
        <f t="shared" ref="V1" si="4">U1+1</f>
        <v>4</v>
      </c>
      <c r="W1" s="10">
        <f t="shared" ref="W1" si="5">V1+1</f>
        <v>5</v>
      </c>
      <c r="X1" s="10">
        <f t="shared" ref="X1" si="6">W1+1</f>
        <v>6</v>
      </c>
      <c r="Y1" s="10">
        <f t="shared" ref="Y1" si="7">X1+1</f>
        <v>7</v>
      </c>
      <c r="Z1" s="7">
        <v>0</v>
      </c>
      <c r="AA1" s="7">
        <f t="shared" ref="AA1" si="8">Z1+1</f>
        <v>1</v>
      </c>
      <c r="AB1" s="7">
        <f t="shared" ref="AB1" si="9">AA1+1</f>
        <v>2</v>
      </c>
      <c r="AC1" s="7">
        <f t="shared" ref="AC1" si="10">AB1+1</f>
        <v>3</v>
      </c>
      <c r="AD1" s="7">
        <f t="shared" ref="AD1" si="11">AC1+1</f>
        <v>4</v>
      </c>
      <c r="AE1" s="7">
        <f t="shared" ref="AE1" si="12">AD1+1</f>
        <v>5</v>
      </c>
      <c r="AF1" s="7">
        <f t="shared" ref="AF1" si="13">AE1+1</f>
        <v>6</v>
      </c>
      <c r="AG1" s="7">
        <f t="shared" ref="AG1" si="14">AF1+1</f>
        <v>7</v>
      </c>
    </row>
    <row r="2" spans="1:40" ht="60" customHeight="1">
      <c r="A2" s="7"/>
      <c r="B2" s="7"/>
      <c r="C2" s="47">
        <f ca="1">DATE(YEAR(TODAY()), MONTH(TODAY())+1, 1)</f>
        <v>44197</v>
      </c>
      <c r="D2" s="48"/>
      <c r="E2" s="48"/>
      <c r="F2" s="48"/>
      <c r="G2" s="48"/>
      <c r="H2" s="48"/>
      <c r="I2" s="49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15">TEXT(L3,"aaa")</f>
        <v>月</v>
      </c>
      <c r="E3" s="31" t="str">
        <f t="shared" ca="1" si="15"/>
        <v>火</v>
      </c>
      <c r="F3" s="31" t="str">
        <f t="shared" ca="1" si="15"/>
        <v>水</v>
      </c>
      <c r="G3" s="31" t="str">
        <f t="shared" ca="1" si="15"/>
        <v>木</v>
      </c>
      <c r="H3" s="31" t="str">
        <f t="shared" ca="1" si="15"/>
        <v>金</v>
      </c>
      <c r="I3" s="32" t="str">
        <f t="shared" ca="1" si="15"/>
        <v>土</v>
      </c>
      <c r="J3" s="43"/>
      <c r="K3" s="12">
        <f t="shared" ref="K3:Q9" ca="1" si="16">DATE(YEAR($C$2),MONTH($C$2),1-$A$1+K$1+7*$A3)</f>
        <v>44185</v>
      </c>
      <c r="L3" s="13">
        <f t="shared" ca="1" si="16"/>
        <v>44186</v>
      </c>
      <c r="M3" s="13">
        <f t="shared" ca="1" si="16"/>
        <v>44187</v>
      </c>
      <c r="N3" s="13">
        <f t="shared" ca="1" si="16"/>
        <v>44188</v>
      </c>
      <c r="O3" s="13">
        <f t="shared" ca="1" si="16"/>
        <v>44189</v>
      </c>
      <c r="P3" s="13">
        <f t="shared" ca="1" si="16"/>
        <v>44190</v>
      </c>
      <c r="Q3" s="14">
        <f t="shared" ca="1" si="16"/>
        <v>44191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2,4,9,13,30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</f>
        <v>2,3,4,11</v>
      </c>
    </row>
    <row r="4" spans="1:40" s="42" customFormat="1" ht="60" customHeight="1">
      <c r="A4" s="43">
        <v>0</v>
      </c>
      <c r="B4" s="43"/>
      <c r="C4" s="33">
        <f ca="1">DAY(K4)</f>
        <v>27</v>
      </c>
      <c r="D4" s="34">
        <f t="shared" ref="D4:I9" ca="1" si="17">DAY(L4)</f>
        <v>28</v>
      </c>
      <c r="E4" s="34">
        <f t="shared" ca="1" si="17"/>
        <v>29</v>
      </c>
      <c r="F4" s="34">
        <f t="shared" ca="1" si="17"/>
        <v>30</v>
      </c>
      <c r="G4" s="34">
        <f t="shared" ca="1" si="17"/>
        <v>31</v>
      </c>
      <c r="H4" s="34">
        <f t="shared" ca="1" si="17"/>
        <v>1</v>
      </c>
      <c r="I4" s="35">
        <f t="shared" ca="1" si="17"/>
        <v>2</v>
      </c>
      <c r="J4" s="43"/>
      <c r="K4" s="15">
        <f t="shared" ca="1" si="16"/>
        <v>44192</v>
      </c>
      <c r="L4" s="16">
        <f t="shared" ca="1" si="16"/>
        <v>44193</v>
      </c>
      <c r="M4" s="16">
        <f t="shared" ca="1" si="16"/>
        <v>44194</v>
      </c>
      <c r="N4" s="16">
        <f t="shared" ca="1" si="16"/>
        <v>44195</v>
      </c>
      <c r="O4" s="16">
        <f t="shared" ca="1" si="16"/>
        <v>44196</v>
      </c>
      <c r="P4" s="16">
        <f t="shared" ca="1" si="16"/>
        <v>44197</v>
      </c>
      <c r="Q4" s="17">
        <f t="shared" ca="1" si="16"/>
        <v>44198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>
        <f ca="1">IF(IFERROR(MATCH(P4,祝日!$B:$B,0),-1)&gt;0,H4,"")</f>
        <v>1</v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18">IF(OR(MONTH($C$2)&lt;&gt;MONTH(L4),IFERROR(VLOOKUP(DAY(L4)&amp;"",$AI:$AI,1,FALSE),-1)&lt;0),"",D4)</f>
        <v/>
      </c>
      <c r="AC4" s="22" t="str">
        <f t="shared" ca="1" si="18"/>
        <v/>
      </c>
      <c r="AD4" s="22" t="str">
        <f t="shared" ca="1" si="18"/>
        <v/>
      </c>
      <c r="AE4" s="22" t="str">
        <f t="shared" ca="1" si="18"/>
        <v/>
      </c>
      <c r="AF4" s="22" t="str">
        <f t="shared" ca="1" si="18"/>
        <v/>
      </c>
      <c r="AG4" s="23">
        <f t="shared" ca="1" si="18"/>
        <v>2</v>
      </c>
      <c r="AI4" s="41" t="str">
        <f t="shared" ref="AI4:AI38" ca="1" si="19">IFERROR(LEFT(AJ3,FIND(",",AJ3)-1),AJ3)</f>
        <v>2</v>
      </c>
      <c r="AJ4" s="41" t="str">
        <f ca="1">IFERROR(MID(AJ3,FIND(",",AJ3)+1,LEN(AJ3)),"-")</f>
        <v>4,9,13,30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</v>
      </c>
    </row>
    <row r="5" spans="1:40" s="42" customFormat="1" ht="60" customHeight="1">
      <c r="A5" s="43">
        <f>A4+1</f>
        <v>1</v>
      </c>
      <c r="B5" s="43"/>
      <c r="C5" s="33">
        <f t="shared" ref="C5:C9" ca="1" si="20">DAY(K5)</f>
        <v>3</v>
      </c>
      <c r="D5" s="34">
        <f t="shared" ca="1" si="17"/>
        <v>4</v>
      </c>
      <c r="E5" s="34">
        <f t="shared" ca="1" si="17"/>
        <v>5</v>
      </c>
      <c r="F5" s="34">
        <f t="shared" ca="1" si="17"/>
        <v>6</v>
      </c>
      <c r="G5" s="34">
        <f t="shared" ca="1" si="17"/>
        <v>7</v>
      </c>
      <c r="H5" s="34">
        <f t="shared" ca="1" si="17"/>
        <v>8</v>
      </c>
      <c r="I5" s="35">
        <f t="shared" ca="1" si="17"/>
        <v>9</v>
      </c>
      <c r="J5" s="43"/>
      <c r="K5" s="15">
        <f t="shared" ca="1" si="16"/>
        <v>44199</v>
      </c>
      <c r="L5" s="16">
        <f t="shared" ca="1" si="16"/>
        <v>44200</v>
      </c>
      <c r="M5" s="16">
        <f t="shared" ca="1" si="16"/>
        <v>44201</v>
      </c>
      <c r="N5" s="16">
        <f t="shared" ca="1" si="16"/>
        <v>44202</v>
      </c>
      <c r="O5" s="16">
        <f t="shared" ca="1" si="16"/>
        <v>44203</v>
      </c>
      <c r="P5" s="16">
        <f t="shared" ca="1" si="16"/>
        <v>44204</v>
      </c>
      <c r="Q5" s="17">
        <f t="shared" ca="1" si="16"/>
        <v>44205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21">IF(OR(MONTH($C$2)&lt;&gt;MONTH(K5),IFERROR(VLOOKUP(DAY(K5)&amp;"",$AI:$AI,1,FALSE),-1)&lt;0),"",C5)</f>
        <v/>
      </c>
      <c r="AB5" s="25">
        <f t="shared" ca="1" si="18"/>
        <v>4</v>
      </c>
      <c r="AC5" s="25" t="str">
        <f t="shared" ca="1" si="18"/>
        <v/>
      </c>
      <c r="AD5" s="25" t="str">
        <f t="shared" ca="1" si="18"/>
        <v/>
      </c>
      <c r="AE5" s="25" t="str">
        <f t="shared" ca="1" si="18"/>
        <v/>
      </c>
      <c r="AF5" s="25" t="str">
        <f t="shared" ca="1" si="18"/>
        <v/>
      </c>
      <c r="AG5" s="26">
        <f t="shared" ca="1" si="18"/>
        <v>9</v>
      </c>
      <c r="AI5" s="41" t="str">
        <f t="shared" ca="1" si="19"/>
        <v>4</v>
      </c>
      <c r="AJ5" s="41" t="str">
        <f t="shared" ref="AJ5:AJ34" ca="1" si="22">IFERROR(MID(AJ4,FIND(",",AJ4)+1,LEN(AJ4)),"-")</f>
        <v>9,13,30</v>
      </c>
      <c r="AK5" s="41"/>
      <c r="AL5" s="42">
        <f t="shared" ref="AL5:AL38" si="23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</v>
      </c>
    </row>
    <row r="6" spans="1:40" s="42" customFormat="1" ht="60" customHeight="1">
      <c r="A6" s="43">
        <f t="shared" ref="A6:A9" si="24">A5+1</f>
        <v>2</v>
      </c>
      <c r="B6" s="43"/>
      <c r="C6" s="33">
        <f t="shared" ca="1" si="20"/>
        <v>10</v>
      </c>
      <c r="D6" s="34">
        <f t="shared" ca="1" si="17"/>
        <v>11</v>
      </c>
      <c r="E6" s="34">
        <f t="shared" ca="1" si="17"/>
        <v>12</v>
      </c>
      <c r="F6" s="34">
        <f t="shared" ca="1" si="17"/>
        <v>13</v>
      </c>
      <c r="G6" s="34">
        <f t="shared" ca="1" si="17"/>
        <v>14</v>
      </c>
      <c r="H6" s="34">
        <f t="shared" ca="1" si="17"/>
        <v>15</v>
      </c>
      <c r="I6" s="35">
        <f t="shared" ca="1" si="17"/>
        <v>16</v>
      </c>
      <c r="J6" s="43"/>
      <c r="K6" s="15">
        <f t="shared" ca="1" si="16"/>
        <v>44206</v>
      </c>
      <c r="L6" s="16">
        <f t="shared" ca="1" si="16"/>
        <v>44207</v>
      </c>
      <c r="M6" s="16">
        <f t="shared" ca="1" si="16"/>
        <v>44208</v>
      </c>
      <c r="N6" s="16">
        <f t="shared" ca="1" si="16"/>
        <v>44209</v>
      </c>
      <c r="O6" s="16">
        <f t="shared" ca="1" si="16"/>
        <v>44210</v>
      </c>
      <c r="P6" s="16">
        <f t="shared" ca="1" si="16"/>
        <v>44211</v>
      </c>
      <c r="Q6" s="17">
        <f t="shared" ca="1" si="16"/>
        <v>44212</v>
      </c>
      <c r="R6" s="43"/>
      <c r="S6" s="24" t="str">
        <f ca="1">IF(IFERROR(MATCH(K6,祝日!$B:$B,0),-1)&gt;0,C6,"")</f>
        <v/>
      </c>
      <c r="T6" s="25">
        <f ca="1">IF(IFERROR(MATCH(L6,祝日!$B:$B,0),-1)&gt;0,D6,"")</f>
        <v>11</v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21"/>
        <v/>
      </c>
      <c r="AB6" s="25" t="str">
        <f t="shared" ca="1" si="18"/>
        <v/>
      </c>
      <c r="AC6" s="25" t="str">
        <f t="shared" ca="1" si="18"/>
        <v/>
      </c>
      <c r="AD6" s="25">
        <f t="shared" ca="1" si="18"/>
        <v>13</v>
      </c>
      <c r="AE6" s="25" t="str">
        <f t="shared" ca="1" si="18"/>
        <v/>
      </c>
      <c r="AF6" s="25" t="str">
        <f t="shared" ca="1" si="18"/>
        <v/>
      </c>
      <c r="AG6" s="26" t="str">
        <f t="shared" ca="1" si="18"/>
        <v/>
      </c>
      <c r="AI6" s="41" t="str">
        <f t="shared" ca="1" si="19"/>
        <v>9</v>
      </c>
      <c r="AJ6" s="41" t="str">
        <f t="shared" ca="1" si="22"/>
        <v>13,30</v>
      </c>
      <c r="AK6" s="41"/>
      <c r="AL6" s="42">
        <f t="shared" si="23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</row>
    <row r="7" spans="1:40" s="42" customFormat="1" ht="60" customHeight="1">
      <c r="A7" s="43">
        <f t="shared" si="24"/>
        <v>3</v>
      </c>
      <c r="B7" s="43"/>
      <c r="C7" s="33">
        <f t="shared" ca="1" si="20"/>
        <v>17</v>
      </c>
      <c r="D7" s="34">
        <f t="shared" ca="1" si="17"/>
        <v>18</v>
      </c>
      <c r="E7" s="34">
        <f t="shared" ca="1" si="17"/>
        <v>19</v>
      </c>
      <c r="F7" s="34">
        <f t="shared" ca="1" si="17"/>
        <v>20</v>
      </c>
      <c r="G7" s="34">
        <f t="shared" ca="1" si="17"/>
        <v>21</v>
      </c>
      <c r="H7" s="34">
        <f t="shared" ca="1" si="17"/>
        <v>22</v>
      </c>
      <c r="I7" s="35">
        <f t="shared" ca="1" si="17"/>
        <v>23</v>
      </c>
      <c r="J7" s="43"/>
      <c r="K7" s="15">
        <f t="shared" ca="1" si="16"/>
        <v>44213</v>
      </c>
      <c r="L7" s="16">
        <f t="shared" ca="1" si="16"/>
        <v>44214</v>
      </c>
      <c r="M7" s="16">
        <f t="shared" ca="1" si="16"/>
        <v>44215</v>
      </c>
      <c r="N7" s="16">
        <f t="shared" ca="1" si="16"/>
        <v>44216</v>
      </c>
      <c r="O7" s="16">
        <f t="shared" ca="1" si="16"/>
        <v>44217</v>
      </c>
      <c r="P7" s="16">
        <f t="shared" ca="1" si="16"/>
        <v>44218</v>
      </c>
      <c r="Q7" s="17">
        <f t="shared" ca="1" si="16"/>
        <v>44219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21"/>
        <v/>
      </c>
      <c r="AB7" s="25" t="str">
        <f t="shared" ca="1" si="18"/>
        <v/>
      </c>
      <c r="AC7" s="25" t="str">
        <f t="shared" ca="1" si="18"/>
        <v/>
      </c>
      <c r="AD7" s="25" t="str">
        <f t="shared" ca="1" si="18"/>
        <v/>
      </c>
      <c r="AE7" s="25" t="str">
        <f t="shared" ca="1" si="18"/>
        <v/>
      </c>
      <c r="AF7" s="25" t="str">
        <f t="shared" ca="1" si="18"/>
        <v/>
      </c>
      <c r="AG7" s="26" t="str">
        <f t="shared" ca="1" si="18"/>
        <v/>
      </c>
      <c r="AI7" s="41" t="str">
        <f t="shared" ca="1" si="19"/>
        <v>13</v>
      </c>
      <c r="AJ7" s="41" t="str">
        <f t="shared" ca="1" si="22"/>
        <v>30</v>
      </c>
      <c r="AK7" s="41"/>
      <c r="AL7" s="42">
        <f t="shared" si="23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</v>
      </c>
    </row>
    <row r="8" spans="1:40" s="42" customFormat="1" ht="60" customHeight="1">
      <c r="A8" s="43">
        <f t="shared" si="24"/>
        <v>4</v>
      </c>
      <c r="B8" s="43"/>
      <c r="C8" s="33">
        <f t="shared" ca="1" si="20"/>
        <v>24</v>
      </c>
      <c r="D8" s="34">
        <f t="shared" ca="1" si="17"/>
        <v>25</v>
      </c>
      <c r="E8" s="34">
        <f t="shared" ca="1" si="17"/>
        <v>26</v>
      </c>
      <c r="F8" s="34">
        <f t="shared" ca="1" si="17"/>
        <v>27</v>
      </c>
      <c r="G8" s="34">
        <f t="shared" ca="1" si="17"/>
        <v>28</v>
      </c>
      <c r="H8" s="34">
        <f t="shared" ca="1" si="17"/>
        <v>29</v>
      </c>
      <c r="I8" s="35">
        <f t="shared" ca="1" si="17"/>
        <v>30</v>
      </c>
      <c r="J8" s="43"/>
      <c r="K8" s="15">
        <f t="shared" ca="1" si="16"/>
        <v>44220</v>
      </c>
      <c r="L8" s="16">
        <f t="shared" ca="1" si="16"/>
        <v>44221</v>
      </c>
      <c r="M8" s="16">
        <f t="shared" ca="1" si="16"/>
        <v>44222</v>
      </c>
      <c r="N8" s="16">
        <f t="shared" ca="1" si="16"/>
        <v>44223</v>
      </c>
      <c r="O8" s="16">
        <f t="shared" ca="1" si="16"/>
        <v>44224</v>
      </c>
      <c r="P8" s="16">
        <f t="shared" ca="1" si="16"/>
        <v>44225</v>
      </c>
      <c r="Q8" s="17">
        <f t="shared" ca="1" si="16"/>
        <v>44226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21"/>
        <v/>
      </c>
      <c r="AB8" s="25" t="str">
        <f t="shared" ca="1" si="18"/>
        <v/>
      </c>
      <c r="AC8" s="25" t="str">
        <f t="shared" ca="1" si="18"/>
        <v/>
      </c>
      <c r="AD8" s="25" t="str">
        <f t="shared" ca="1" si="18"/>
        <v/>
      </c>
      <c r="AE8" s="25" t="str">
        <f t="shared" ca="1" si="18"/>
        <v/>
      </c>
      <c r="AF8" s="25" t="str">
        <f t="shared" ca="1" si="18"/>
        <v/>
      </c>
      <c r="AG8" s="26">
        <f t="shared" ca="1" si="18"/>
        <v>30</v>
      </c>
      <c r="AI8" s="41" t="str">
        <f t="shared" ca="1" si="19"/>
        <v>30</v>
      </c>
      <c r="AJ8" s="41" t="str">
        <f t="shared" ca="1" si="22"/>
        <v>-</v>
      </c>
      <c r="AK8" s="41"/>
      <c r="AL8" s="42">
        <f t="shared" si="23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</row>
    <row r="9" spans="1:40" s="42" customFormat="1" ht="60" customHeight="1" thickBot="1">
      <c r="A9" s="43">
        <f t="shared" si="24"/>
        <v>5</v>
      </c>
      <c r="B9" s="43"/>
      <c r="C9" s="36">
        <f t="shared" ca="1" si="20"/>
        <v>31</v>
      </c>
      <c r="D9" s="37">
        <f t="shared" ca="1" si="17"/>
        <v>1</v>
      </c>
      <c r="E9" s="37">
        <f t="shared" ca="1" si="17"/>
        <v>2</v>
      </c>
      <c r="F9" s="37">
        <f t="shared" ca="1" si="17"/>
        <v>3</v>
      </c>
      <c r="G9" s="37">
        <f t="shared" ca="1" si="17"/>
        <v>4</v>
      </c>
      <c r="H9" s="37">
        <f t="shared" ca="1" si="17"/>
        <v>5</v>
      </c>
      <c r="I9" s="38">
        <f t="shared" ca="1" si="17"/>
        <v>6</v>
      </c>
      <c r="J9" s="43"/>
      <c r="K9" s="18">
        <f t="shared" ca="1" si="16"/>
        <v>44227</v>
      </c>
      <c r="L9" s="19">
        <f t="shared" ca="1" si="16"/>
        <v>44228</v>
      </c>
      <c r="M9" s="19">
        <f t="shared" ca="1" si="16"/>
        <v>44229</v>
      </c>
      <c r="N9" s="19">
        <f t="shared" ca="1" si="16"/>
        <v>44230</v>
      </c>
      <c r="O9" s="19">
        <f t="shared" ca="1" si="16"/>
        <v>44231</v>
      </c>
      <c r="P9" s="19">
        <f t="shared" ca="1" si="16"/>
        <v>44232</v>
      </c>
      <c r="Q9" s="20">
        <f t="shared" ca="1" si="16"/>
        <v>44233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21"/>
        <v/>
      </c>
      <c r="AB9" s="28" t="str">
        <f t="shared" ca="1" si="18"/>
        <v/>
      </c>
      <c r="AC9" s="28" t="str">
        <f t="shared" ca="1" si="18"/>
        <v/>
      </c>
      <c r="AD9" s="28" t="str">
        <f t="shared" ca="1" si="18"/>
        <v/>
      </c>
      <c r="AE9" s="28" t="str">
        <f t="shared" ca="1" si="18"/>
        <v/>
      </c>
      <c r="AF9" s="28" t="str">
        <f t="shared" ca="1" si="18"/>
        <v/>
      </c>
      <c r="AG9" s="29" t="str">
        <f t="shared" ca="1" si="18"/>
        <v/>
      </c>
      <c r="AI9" s="41" t="str">
        <f t="shared" ca="1" si="19"/>
        <v>-</v>
      </c>
      <c r="AJ9" s="41" t="str">
        <f t="shared" ca="1" si="22"/>
        <v>-</v>
      </c>
      <c r="AK9" s="41"/>
      <c r="AL9" s="42">
        <f t="shared" si="23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</row>
    <row r="10" spans="1:40" s="42" customFormat="1" ht="60" customHeight="1">
      <c r="C10" s="45"/>
      <c r="I10" s="46"/>
      <c r="AI10" s="41" t="str">
        <f t="shared" ca="1" si="19"/>
        <v>-</v>
      </c>
      <c r="AJ10" s="41" t="str">
        <f t="shared" ca="1" si="22"/>
        <v>-</v>
      </c>
      <c r="AK10" s="41"/>
      <c r="AL10" s="42">
        <f t="shared" si="23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</v>
      </c>
    </row>
    <row r="11" spans="1:40" s="42" customFormat="1" ht="60" customHeight="1">
      <c r="C11" s="45"/>
      <c r="I11" s="46"/>
      <c r="AI11" s="41" t="str">
        <f t="shared" ca="1" si="19"/>
        <v>-</v>
      </c>
      <c r="AJ11" s="41" t="str">
        <f t="shared" ca="1" si="22"/>
        <v>-</v>
      </c>
      <c r="AK11" s="41"/>
      <c r="AL11" s="42">
        <f t="shared" si="23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</row>
    <row r="12" spans="1:40" s="42" customFormat="1" ht="60" customHeight="1">
      <c r="C12" s="45"/>
      <c r="I12" s="46"/>
      <c r="AI12" s="41" t="str">
        <f t="shared" ca="1" si="19"/>
        <v>-</v>
      </c>
      <c r="AJ12" s="41" t="str">
        <f t="shared" ca="1" si="22"/>
        <v>-</v>
      </c>
      <c r="AK12" s="41"/>
      <c r="AL12" s="42">
        <f t="shared" si="23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</row>
    <row r="13" spans="1:40" s="42" customFormat="1" ht="60" customHeight="1">
      <c r="C13" s="45"/>
      <c r="I13" s="46"/>
      <c r="AI13" s="41" t="str">
        <f t="shared" ca="1" si="19"/>
        <v>-</v>
      </c>
      <c r="AJ13" s="41" t="str">
        <f t="shared" ca="1" si="22"/>
        <v>-</v>
      </c>
      <c r="AK13" s="41"/>
      <c r="AL13" s="42">
        <f t="shared" si="23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</v>
      </c>
    </row>
    <row r="14" spans="1:40" s="42" customFormat="1" ht="60" customHeight="1">
      <c r="C14" s="45"/>
      <c r="I14" s="46"/>
      <c r="AI14" s="41" t="str">
        <f t="shared" ca="1" si="19"/>
        <v>-</v>
      </c>
      <c r="AJ14" s="41" t="str">
        <f t="shared" ca="1" si="22"/>
        <v>-</v>
      </c>
      <c r="AK14" s="41"/>
      <c r="AL14" s="42">
        <f t="shared" si="23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</row>
    <row r="15" spans="1:40" s="42" customFormat="1" ht="60" customHeight="1">
      <c r="C15" s="45"/>
      <c r="I15" s="46"/>
      <c r="AI15" s="41" t="str">
        <f t="shared" ca="1" si="19"/>
        <v>-</v>
      </c>
      <c r="AJ15" s="41" t="str">
        <f t="shared" ca="1" si="22"/>
        <v>-</v>
      </c>
      <c r="AK15" s="41"/>
      <c r="AL15" s="42">
        <f t="shared" si="23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</v>
      </c>
    </row>
    <row r="16" spans="1:40" s="42" customFormat="1" ht="60" customHeight="1">
      <c r="C16" s="45"/>
      <c r="I16" s="46"/>
      <c r="AI16" s="41" t="str">
        <f t="shared" ca="1" si="19"/>
        <v>-</v>
      </c>
      <c r="AJ16" s="41" t="str">
        <f t="shared" ca="1" si="22"/>
        <v>-</v>
      </c>
      <c r="AK16" s="41"/>
      <c r="AL16" s="42">
        <f t="shared" si="23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</v>
      </c>
    </row>
    <row r="17" spans="3:40" s="42" customFormat="1" ht="60" customHeight="1">
      <c r="C17" s="45"/>
      <c r="I17" s="46"/>
      <c r="AI17" s="41" t="str">
        <f t="shared" ca="1" si="19"/>
        <v>-</v>
      </c>
      <c r="AJ17" s="41" t="str">
        <f t="shared" ca="1" si="22"/>
        <v>-</v>
      </c>
      <c r="AK17" s="41"/>
      <c r="AL17" s="42">
        <f t="shared" si="23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</row>
    <row r="18" spans="3:40" s="42" customFormat="1" ht="60" customHeight="1">
      <c r="C18" s="45"/>
      <c r="I18" s="46"/>
      <c r="AI18" s="41" t="str">
        <f t="shared" ca="1" si="19"/>
        <v>-</v>
      </c>
      <c r="AJ18" s="41" t="str">
        <f t="shared" ca="1" si="22"/>
        <v>-</v>
      </c>
      <c r="AK18" s="41"/>
      <c r="AL18" s="42">
        <f t="shared" si="23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</row>
    <row r="19" spans="3:40" s="42" customFormat="1" ht="60" customHeight="1">
      <c r="C19" s="45"/>
      <c r="I19" s="46"/>
      <c r="AI19" s="41" t="str">
        <f t="shared" ca="1" si="19"/>
        <v>-</v>
      </c>
      <c r="AJ19" s="41" t="str">
        <f t="shared" ca="1" si="22"/>
        <v>-</v>
      </c>
      <c r="AK19" s="41"/>
      <c r="AL19" s="42">
        <f t="shared" si="23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</v>
      </c>
    </row>
    <row r="20" spans="3:40" s="42" customFormat="1" ht="60" customHeight="1">
      <c r="C20" s="45"/>
      <c r="I20" s="46"/>
      <c r="AI20" s="41" t="str">
        <f t="shared" ca="1" si="19"/>
        <v>-</v>
      </c>
      <c r="AJ20" s="41" t="str">
        <f t="shared" ca="1" si="22"/>
        <v>-</v>
      </c>
      <c r="AK20" s="41"/>
      <c r="AL20" s="42">
        <f t="shared" si="23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</row>
    <row r="21" spans="3:40" s="42" customFormat="1" ht="60" customHeight="1">
      <c r="C21" s="45"/>
      <c r="I21" s="46"/>
      <c r="AI21" s="41" t="str">
        <f t="shared" ca="1" si="19"/>
        <v>-</v>
      </c>
      <c r="AJ21" s="41" t="str">
        <f t="shared" ca="1" si="22"/>
        <v>-</v>
      </c>
      <c r="AK21" s="41"/>
      <c r="AL21" s="42">
        <f t="shared" si="23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</row>
    <row r="22" spans="3:40" s="42" customFormat="1" ht="60" customHeight="1">
      <c r="C22" s="45"/>
      <c r="I22" s="46"/>
      <c r="AI22" s="41" t="str">
        <f t="shared" ca="1" si="19"/>
        <v>-</v>
      </c>
      <c r="AJ22" s="41" t="str">
        <f t="shared" ca="1" si="22"/>
        <v>-</v>
      </c>
      <c r="AK22" s="41"/>
      <c r="AL22" s="42">
        <f t="shared" si="23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</v>
      </c>
    </row>
    <row r="23" spans="3:40" s="42" customFormat="1" ht="60" customHeight="1">
      <c r="C23" s="45"/>
      <c r="I23" s="46"/>
      <c r="AI23" s="41" t="str">
        <f t="shared" ca="1" si="19"/>
        <v>-</v>
      </c>
      <c r="AJ23" s="41" t="str">
        <f t="shared" ca="1" si="22"/>
        <v>-</v>
      </c>
      <c r="AK23" s="41"/>
      <c r="AL23" s="42">
        <f t="shared" si="23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</row>
    <row r="24" spans="3:40" s="42" customFormat="1" ht="60" customHeight="1">
      <c r="C24" s="45"/>
      <c r="I24" s="46"/>
      <c r="AI24" s="41" t="str">
        <f t="shared" ca="1" si="19"/>
        <v>-</v>
      </c>
      <c r="AJ24" s="41" t="str">
        <f t="shared" ca="1" si="22"/>
        <v>-</v>
      </c>
      <c r="AK24" s="41"/>
      <c r="AL24" s="42">
        <f t="shared" si="23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</row>
    <row r="25" spans="3:40" s="42" customFormat="1" ht="60" customHeight="1">
      <c r="C25" s="45"/>
      <c r="I25" s="46"/>
      <c r="AI25" s="41" t="str">
        <f t="shared" ca="1" si="19"/>
        <v>-</v>
      </c>
      <c r="AJ25" s="41" t="str">
        <f t="shared" ca="1" si="22"/>
        <v>-</v>
      </c>
      <c r="AK25" s="41"/>
      <c r="AL25" s="42">
        <f t="shared" si="23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</v>
      </c>
    </row>
    <row r="26" spans="3:40" s="42" customFormat="1" ht="60" customHeight="1">
      <c r="C26" s="45"/>
      <c r="I26" s="46"/>
      <c r="AI26" s="41" t="str">
        <f t="shared" ca="1" si="19"/>
        <v>-</v>
      </c>
      <c r="AJ26" s="41" t="str">
        <f t="shared" ca="1" si="22"/>
        <v>-</v>
      </c>
      <c r="AK26" s="41"/>
      <c r="AL26" s="42">
        <f t="shared" si="23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</row>
    <row r="27" spans="3:40" s="42" customFormat="1" ht="60" customHeight="1">
      <c r="C27" s="45"/>
      <c r="I27" s="46"/>
      <c r="AI27" s="41" t="str">
        <f t="shared" ca="1" si="19"/>
        <v>-</v>
      </c>
      <c r="AJ27" s="41" t="str">
        <f t="shared" ca="1" si="22"/>
        <v>-</v>
      </c>
      <c r="AK27" s="41"/>
      <c r="AL27" s="42">
        <f t="shared" si="23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</row>
    <row r="28" spans="3:40" s="42" customFormat="1" ht="60" customHeight="1">
      <c r="C28" s="45"/>
      <c r="I28" s="46"/>
      <c r="AI28" s="41" t="str">
        <f t="shared" ca="1" si="19"/>
        <v>-</v>
      </c>
      <c r="AJ28" s="41" t="str">
        <f t="shared" ca="1" si="22"/>
        <v>-</v>
      </c>
      <c r="AK28" s="41"/>
      <c r="AL28" s="42">
        <f t="shared" si="23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</row>
    <row r="29" spans="3:40" s="42" customFormat="1" ht="60" customHeight="1">
      <c r="C29" s="45"/>
      <c r="I29" s="46"/>
      <c r="AI29" s="41" t="str">
        <f t="shared" ca="1" si="19"/>
        <v>-</v>
      </c>
      <c r="AJ29" s="41" t="str">
        <f t="shared" ca="1" si="22"/>
        <v>-</v>
      </c>
      <c r="AK29" s="41"/>
      <c r="AL29" s="42">
        <f t="shared" si="23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</row>
    <row r="30" spans="3:40" s="42" customFormat="1" ht="60" customHeight="1">
      <c r="C30" s="45"/>
      <c r="I30" s="46"/>
      <c r="AI30" s="41" t="str">
        <f t="shared" ca="1" si="19"/>
        <v>-</v>
      </c>
      <c r="AJ30" s="41" t="str">
        <f t="shared" ca="1" si="22"/>
        <v>-</v>
      </c>
      <c r="AK30" s="41"/>
      <c r="AL30" s="42">
        <f t="shared" si="23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</row>
    <row r="31" spans="3:40" s="42" customFormat="1" ht="60" customHeight="1">
      <c r="C31" s="45"/>
      <c r="I31" s="46"/>
      <c r="AI31" s="41" t="str">
        <f t="shared" ca="1" si="19"/>
        <v>-</v>
      </c>
      <c r="AJ31" s="41" t="str">
        <f t="shared" ca="1" si="22"/>
        <v>-</v>
      </c>
      <c r="AK31" s="41"/>
      <c r="AL31" s="42">
        <f t="shared" si="23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</row>
    <row r="32" spans="3:40" s="42" customFormat="1" ht="60" customHeight="1">
      <c r="C32" s="45"/>
      <c r="I32" s="46"/>
      <c r="AI32" s="41" t="str">
        <f t="shared" ca="1" si="19"/>
        <v>-</v>
      </c>
      <c r="AJ32" s="41" t="str">
        <f t="shared" ca="1" si="22"/>
        <v>-</v>
      </c>
      <c r="AK32" s="41"/>
      <c r="AL32" s="42">
        <f t="shared" si="23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</row>
    <row r="33" spans="1:40" s="42" customFormat="1" ht="60" customHeight="1">
      <c r="C33" s="45"/>
      <c r="I33" s="46"/>
      <c r="AI33" s="41" t="str">
        <f t="shared" ca="1" si="19"/>
        <v>-</v>
      </c>
      <c r="AJ33" s="41" t="str">
        <f t="shared" ca="1" si="22"/>
        <v>-</v>
      </c>
      <c r="AK33" s="41"/>
      <c r="AL33" s="42">
        <f t="shared" si="23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</row>
    <row r="34" spans="1:40" s="42" customFormat="1" ht="60" customHeight="1">
      <c r="C34" s="45"/>
      <c r="I34" s="46"/>
      <c r="AI34" s="41" t="str">
        <f t="shared" ca="1" si="19"/>
        <v>-</v>
      </c>
      <c r="AJ34" s="41" t="str">
        <f t="shared" ca="1" si="22"/>
        <v>-</v>
      </c>
      <c r="AK34" s="41"/>
      <c r="AL34" s="42">
        <f t="shared" si="23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</row>
    <row r="35" spans="1:40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19"/>
        <v>-</v>
      </c>
      <c r="AJ35" s="41" t="str">
        <f t="shared" ref="AJ35:AJ38" ca="1" si="25">IFERROR(MID(AJ34,FIND(",",AJ34)+1,LEN(AJ34)),"-")</f>
        <v>-</v>
      </c>
      <c r="AL35" s="42">
        <f t="shared" si="23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</row>
    <row r="36" spans="1:40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19"/>
        <v>-</v>
      </c>
      <c r="AJ36" s="41" t="str">
        <f t="shared" ca="1" si="25"/>
        <v>-</v>
      </c>
      <c r="AL36" s="42">
        <f t="shared" si="23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</row>
    <row r="37" spans="1:40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19"/>
        <v>-</v>
      </c>
      <c r="AJ37" s="41" t="str">
        <f t="shared" ca="1" si="25"/>
        <v>-</v>
      </c>
      <c r="AL37" s="42">
        <f t="shared" si="23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</row>
    <row r="38" spans="1:40" ht="60" customHeight="1">
      <c r="A38" s="42" t="s">
        <v>283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19"/>
        <v>-</v>
      </c>
      <c r="AJ38" s="41" t="str">
        <f t="shared" ca="1" si="25"/>
        <v>-</v>
      </c>
      <c r="AL38" s="42">
        <f t="shared" si="23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</row>
  </sheetData>
  <mergeCells count="1">
    <mergeCell ref="C2:I2"/>
  </mergeCells>
  <phoneticPr fontId="2"/>
  <conditionalFormatting sqref="C4:H4">
    <cfRule type="cellIs" dxfId="47" priority="1" operator="greaterThan">
      <formula>7</formula>
    </cfRule>
  </conditionalFormatting>
  <conditionalFormatting sqref="C8:I9">
    <cfRule type="cellIs" dxfId="46" priority="2" operator="lessThan">
      <formula>15</formula>
    </cfRule>
  </conditionalFormatting>
  <conditionalFormatting sqref="C4:I9">
    <cfRule type="cellIs" dxfId="45" priority="3" operator="equal">
      <formula>S4</formula>
    </cfRule>
    <cfRule type="cellIs" dxfId="44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518EC-3B1A-2541-9682-3003917AC8DD}">
  <dimension ref="A1:AN38"/>
  <sheetViews>
    <sheetView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40" ht="60" customHeight="1" thickBot="1">
      <c r="A1" s="7">
        <f ca="1">WEEKDAY($C$2)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>
        <f ca="1">DATE(YEAR(当月カレンダー!$C$2), MONTH(当月カレンダー!$C$2)+1, 1)</f>
        <v>44228</v>
      </c>
      <c r="D2" s="48"/>
      <c r="E2" s="48"/>
      <c r="F2" s="48"/>
      <c r="G2" s="48"/>
      <c r="H2" s="48"/>
      <c r="I2" s="49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4">TEXT(L3,"aaa")</f>
        <v>月</v>
      </c>
      <c r="E3" s="31" t="str">
        <f t="shared" ca="1" si="4"/>
        <v>火</v>
      </c>
      <c r="F3" s="31" t="str">
        <f t="shared" ca="1" si="4"/>
        <v>水</v>
      </c>
      <c r="G3" s="31" t="str">
        <f t="shared" ca="1" si="4"/>
        <v>木</v>
      </c>
      <c r="H3" s="31" t="str">
        <f t="shared" ca="1" si="4"/>
        <v>金</v>
      </c>
      <c r="I3" s="32" t="str">
        <f t="shared" ca="1" si="4"/>
        <v>土</v>
      </c>
      <c r="J3" s="43"/>
      <c r="K3" s="12">
        <f t="shared" ref="K3:Q9" ca="1" si="5">DATE(YEAR($C$2),MONTH($C$2),1-$A$1+K$1+7*$A3)</f>
        <v>44220</v>
      </c>
      <c r="L3" s="13">
        <f t="shared" ca="1" si="5"/>
        <v>44221</v>
      </c>
      <c r="M3" s="13">
        <f t="shared" ca="1" si="5"/>
        <v>44222</v>
      </c>
      <c r="N3" s="13">
        <f t="shared" ca="1" si="5"/>
        <v>44223</v>
      </c>
      <c r="O3" s="13">
        <f t="shared" ca="1" si="5"/>
        <v>44224</v>
      </c>
      <c r="P3" s="13">
        <f t="shared" ca="1" si="5"/>
        <v>44225</v>
      </c>
      <c r="Q3" s="14">
        <f t="shared" ca="1" si="5"/>
        <v>44226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6,20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</f>
        <v>2,3,4,11</v>
      </c>
    </row>
    <row r="4" spans="1:40" s="42" customFormat="1" ht="60" customHeight="1">
      <c r="A4" s="43">
        <v>0</v>
      </c>
      <c r="B4" s="43"/>
      <c r="C4" s="33">
        <f ca="1">DAY(K4)</f>
        <v>31</v>
      </c>
      <c r="D4" s="34">
        <f t="shared" ref="D4:I9" ca="1" si="6">DAY(L4)</f>
        <v>1</v>
      </c>
      <c r="E4" s="34">
        <f t="shared" ca="1" si="6"/>
        <v>2</v>
      </c>
      <c r="F4" s="34">
        <f t="shared" ca="1" si="6"/>
        <v>3</v>
      </c>
      <c r="G4" s="34">
        <f t="shared" ca="1" si="6"/>
        <v>4</v>
      </c>
      <c r="H4" s="34">
        <f t="shared" ca="1" si="6"/>
        <v>5</v>
      </c>
      <c r="I4" s="35">
        <f t="shared" ca="1" si="6"/>
        <v>6</v>
      </c>
      <c r="J4" s="43"/>
      <c r="K4" s="15">
        <f t="shared" ca="1" si="5"/>
        <v>44227</v>
      </c>
      <c r="L4" s="16">
        <f t="shared" ca="1" si="5"/>
        <v>44228</v>
      </c>
      <c r="M4" s="16">
        <f t="shared" ca="1" si="5"/>
        <v>44229</v>
      </c>
      <c r="N4" s="16">
        <f t="shared" ca="1" si="5"/>
        <v>44230</v>
      </c>
      <c r="O4" s="16">
        <f t="shared" ca="1" si="5"/>
        <v>44231</v>
      </c>
      <c r="P4" s="16">
        <f t="shared" ca="1" si="5"/>
        <v>44232</v>
      </c>
      <c r="Q4" s="17">
        <f t="shared" ca="1" si="5"/>
        <v>44233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7">IF(OR(MONTH($C$2)&lt;&gt;MONTH(L4),IFERROR(VLOOKUP(DAY(L4)&amp;"",$AI:$AI,1,FALSE),-1)&lt;0),"",D4)</f>
        <v/>
      </c>
      <c r="AC4" s="22" t="str">
        <f t="shared" ca="1" si="7"/>
        <v/>
      </c>
      <c r="AD4" s="22" t="str">
        <f t="shared" ca="1" si="7"/>
        <v/>
      </c>
      <c r="AE4" s="22" t="str">
        <f t="shared" ca="1" si="7"/>
        <v/>
      </c>
      <c r="AF4" s="22" t="str">
        <f t="shared" ca="1" si="7"/>
        <v/>
      </c>
      <c r="AG4" s="23">
        <f t="shared" ca="1" si="7"/>
        <v>6</v>
      </c>
      <c r="AI4" s="41" t="str">
        <f t="shared" ref="AI4:AI38" ca="1" si="8">IFERROR(LEFT(AJ3,FIND(",",AJ3)-1),AJ3)</f>
        <v>6</v>
      </c>
      <c r="AJ4" s="41" t="str">
        <f ca="1">IFERROR(MID(AJ3,FIND(",",AJ3)+1,LEN(AJ3)),"-")</f>
        <v>20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</v>
      </c>
    </row>
    <row r="5" spans="1:40" s="42" customFormat="1" ht="60" customHeight="1">
      <c r="A5" s="43">
        <f>A4+1</f>
        <v>1</v>
      </c>
      <c r="B5" s="43"/>
      <c r="C5" s="33">
        <f t="shared" ref="C5:C9" ca="1" si="9">DAY(K5)</f>
        <v>7</v>
      </c>
      <c r="D5" s="34">
        <f t="shared" ca="1" si="6"/>
        <v>8</v>
      </c>
      <c r="E5" s="34">
        <f t="shared" ca="1" si="6"/>
        <v>9</v>
      </c>
      <c r="F5" s="34">
        <f t="shared" ca="1" si="6"/>
        <v>10</v>
      </c>
      <c r="G5" s="34">
        <f t="shared" ca="1" si="6"/>
        <v>11</v>
      </c>
      <c r="H5" s="34">
        <f t="shared" ca="1" si="6"/>
        <v>12</v>
      </c>
      <c r="I5" s="35">
        <f t="shared" ca="1" si="6"/>
        <v>13</v>
      </c>
      <c r="J5" s="43"/>
      <c r="K5" s="15">
        <f t="shared" ca="1" si="5"/>
        <v>44234</v>
      </c>
      <c r="L5" s="16">
        <f t="shared" ca="1" si="5"/>
        <v>44235</v>
      </c>
      <c r="M5" s="16">
        <f t="shared" ca="1" si="5"/>
        <v>44236</v>
      </c>
      <c r="N5" s="16">
        <f t="shared" ca="1" si="5"/>
        <v>44237</v>
      </c>
      <c r="O5" s="16">
        <f t="shared" ca="1" si="5"/>
        <v>44238</v>
      </c>
      <c r="P5" s="16">
        <f t="shared" ca="1" si="5"/>
        <v>44239</v>
      </c>
      <c r="Q5" s="17">
        <f t="shared" ca="1" si="5"/>
        <v>44240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>
        <f ca="1">IF(IFERROR(MATCH(O5,祝日!$B:$B,0),-1)&gt;0,G5,"")</f>
        <v>11</v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0">IF(OR(MONTH($C$2)&lt;&gt;MONTH(K5),IFERROR(VLOOKUP(DAY(K5)&amp;"",$AI:$AI,1,FALSE),-1)&lt;0),"",C5)</f>
        <v/>
      </c>
      <c r="AB5" s="25" t="str">
        <f t="shared" ca="1" si="7"/>
        <v/>
      </c>
      <c r="AC5" s="25" t="str">
        <f t="shared" ca="1" si="7"/>
        <v/>
      </c>
      <c r="AD5" s="25" t="str">
        <f t="shared" ca="1" si="7"/>
        <v/>
      </c>
      <c r="AE5" s="25" t="str">
        <f t="shared" ca="1" si="7"/>
        <v/>
      </c>
      <c r="AF5" s="25" t="str">
        <f t="shared" ca="1" si="7"/>
        <v/>
      </c>
      <c r="AG5" s="26" t="str">
        <f t="shared" ca="1" si="7"/>
        <v/>
      </c>
      <c r="AI5" s="41" t="str">
        <f t="shared" ca="1" si="8"/>
        <v>20</v>
      </c>
      <c r="AJ5" s="41" t="str">
        <f t="shared" ref="AJ5:AJ38" ca="1" si="11">IFERROR(MID(AJ4,FIND(",",AJ4)+1,LEN(AJ4)),"-")</f>
        <v>-</v>
      </c>
      <c r="AK5" s="41"/>
      <c r="AL5" s="42">
        <f t="shared" ref="AL5:AL38" si="12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</v>
      </c>
    </row>
    <row r="6" spans="1:40" s="42" customFormat="1" ht="60" customHeight="1">
      <c r="A6" s="43">
        <f t="shared" ref="A6:A9" si="13">A5+1</f>
        <v>2</v>
      </c>
      <c r="B6" s="43"/>
      <c r="C6" s="33">
        <f t="shared" ca="1" si="9"/>
        <v>14</v>
      </c>
      <c r="D6" s="34">
        <f t="shared" ca="1" si="6"/>
        <v>15</v>
      </c>
      <c r="E6" s="34">
        <f t="shared" ca="1" si="6"/>
        <v>16</v>
      </c>
      <c r="F6" s="34">
        <f t="shared" ca="1" si="6"/>
        <v>17</v>
      </c>
      <c r="G6" s="34">
        <f t="shared" ca="1" si="6"/>
        <v>18</v>
      </c>
      <c r="H6" s="34">
        <f t="shared" ca="1" si="6"/>
        <v>19</v>
      </c>
      <c r="I6" s="35">
        <f t="shared" ca="1" si="6"/>
        <v>20</v>
      </c>
      <c r="J6" s="43"/>
      <c r="K6" s="15">
        <f t="shared" ca="1" si="5"/>
        <v>44241</v>
      </c>
      <c r="L6" s="16">
        <f t="shared" ca="1" si="5"/>
        <v>44242</v>
      </c>
      <c r="M6" s="16">
        <f t="shared" ca="1" si="5"/>
        <v>44243</v>
      </c>
      <c r="N6" s="16">
        <f t="shared" ca="1" si="5"/>
        <v>44244</v>
      </c>
      <c r="O6" s="16">
        <f t="shared" ca="1" si="5"/>
        <v>44245</v>
      </c>
      <c r="P6" s="16">
        <f t="shared" ca="1" si="5"/>
        <v>44246</v>
      </c>
      <c r="Q6" s="17">
        <f t="shared" ca="1" si="5"/>
        <v>44247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0"/>
        <v/>
      </c>
      <c r="AB6" s="25" t="str">
        <f t="shared" ca="1" si="7"/>
        <v/>
      </c>
      <c r="AC6" s="25" t="str">
        <f t="shared" ca="1" si="7"/>
        <v/>
      </c>
      <c r="AD6" s="25" t="str">
        <f t="shared" ca="1" si="7"/>
        <v/>
      </c>
      <c r="AE6" s="25" t="str">
        <f t="shared" ca="1" si="7"/>
        <v/>
      </c>
      <c r="AF6" s="25" t="str">
        <f t="shared" ca="1" si="7"/>
        <v/>
      </c>
      <c r="AG6" s="26">
        <f t="shared" ca="1" si="7"/>
        <v>20</v>
      </c>
      <c r="AI6" s="41" t="str">
        <f t="shared" ca="1" si="8"/>
        <v>-</v>
      </c>
      <c r="AJ6" s="41" t="str">
        <f t="shared" ca="1" si="11"/>
        <v>-</v>
      </c>
      <c r="AK6" s="41"/>
      <c r="AL6" s="42">
        <f t="shared" si="12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</row>
    <row r="7" spans="1:40" s="42" customFormat="1" ht="60" customHeight="1">
      <c r="A7" s="43">
        <f t="shared" si="13"/>
        <v>3</v>
      </c>
      <c r="B7" s="43"/>
      <c r="C7" s="33">
        <f t="shared" ca="1" si="9"/>
        <v>21</v>
      </c>
      <c r="D7" s="34">
        <f t="shared" ca="1" si="6"/>
        <v>22</v>
      </c>
      <c r="E7" s="34">
        <f t="shared" ca="1" si="6"/>
        <v>23</v>
      </c>
      <c r="F7" s="34">
        <f t="shared" ca="1" si="6"/>
        <v>24</v>
      </c>
      <c r="G7" s="34">
        <f t="shared" ca="1" si="6"/>
        <v>25</v>
      </c>
      <c r="H7" s="34">
        <f t="shared" ca="1" si="6"/>
        <v>26</v>
      </c>
      <c r="I7" s="35">
        <f t="shared" ca="1" si="6"/>
        <v>27</v>
      </c>
      <c r="J7" s="43"/>
      <c r="K7" s="15">
        <f t="shared" ca="1" si="5"/>
        <v>44248</v>
      </c>
      <c r="L7" s="16">
        <f t="shared" ca="1" si="5"/>
        <v>44249</v>
      </c>
      <c r="M7" s="16">
        <f t="shared" ca="1" si="5"/>
        <v>44250</v>
      </c>
      <c r="N7" s="16">
        <f t="shared" ca="1" si="5"/>
        <v>44251</v>
      </c>
      <c r="O7" s="16">
        <f t="shared" ca="1" si="5"/>
        <v>44252</v>
      </c>
      <c r="P7" s="16">
        <f t="shared" ca="1" si="5"/>
        <v>44253</v>
      </c>
      <c r="Q7" s="17">
        <f t="shared" ca="1" si="5"/>
        <v>44254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>
        <f ca="1">IF(IFERROR(MATCH(M7,祝日!$B:$B,0),-1)&gt;0,E7,"")</f>
        <v>23</v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0"/>
        <v/>
      </c>
      <c r="AB7" s="25" t="str">
        <f t="shared" ca="1" si="7"/>
        <v/>
      </c>
      <c r="AC7" s="25" t="str">
        <f t="shared" ca="1" si="7"/>
        <v/>
      </c>
      <c r="AD7" s="25" t="str">
        <f t="shared" ca="1" si="7"/>
        <v/>
      </c>
      <c r="AE7" s="25" t="str">
        <f t="shared" ca="1" si="7"/>
        <v/>
      </c>
      <c r="AF7" s="25" t="str">
        <f t="shared" ca="1" si="7"/>
        <v/>
      </c>
      <c r="AG7" s="26" t="str">
        <f t="shared" ca="1" si="7"/>
        <v/>
      </c>
      <c r="AI7" s="41" t="str">
        <f t="shared" ca="1" si="8"/>
        <v>-</v>
      </c>
      <c r="AJ7" s="41" t="str">
        <f t="shared" ca="1" si="11"/>
        <v>-</v>
      </c>
      <c r="AK7" s="41"/>
      <c r="AL7" s="42">
        <f t="shared" si="12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</v>
      </c>
    </row>
    <row r="8" spans="1:40" s="42" customFormat="1" ht="60" customHeight="1">
      <c r="A8" s="43">
        <f t="shared" si="13"/>
        <v>4</v>
      </c>
      <c r="B8" s="43"/>
      <c r="C8" s="33">
        <f t="shared" ca="1" si="9"/>
        <v>28</v>
      </c>
      <c r="D8" s="34">
        <f t="shared" ca="1" si="6"/>
        <v>1</v>
      </c>
      <c r="E8" s="34">
        <f t="shared" ca="1" si="6"/>
        <v>2</v>
      </c>
      <c r="F8" s="34">
        <f t="shared" ca="1" si="6"/>
        <v>3</v>
      </c>
      <c r="G8" s="34">
        <f t="shared" ca="1" si="6"/>
        <v>4</v>
      </c>
      <c r="H8" s="34">
        <f t="shared" ca="1" si="6"/>
        <v>5</v>
      </c>
      <c r="I8" s="35">
        <f t="shared" ca="1" si="6"/>
        <v>6</v>
      </c>
      <c r="J8" s="43"/>
      <c r="K8" s="15">
        <f t="shared" ca="1" si="5"/>
        <v>44255</v>
      </c>
      <c r="L8" s="16">
        <f t="shared" ca="1" si="5"/>
        <v>44256</v>
      </c>
      <c r="M8" s="16">
        <f t="shared" ca="1" si="5"/>
        <v>44257</v>
      </c>
      <c r="N8" s="16">
        <f t="shared" ca="1" si="5"/>
        <v>44258</v>
      </c>
      <c r="O8" s="16">
        <f t="shared" ca="1" si="5"/>
        <v>44259</v>
      </c>
      <c r="P8" s="16">
        <f t="shared" ca="1" si="5"/>
        <v>44260</v>
      </c>
      <c r="Q8" s="17">
        <f t="shared" ca="1" si="5"/>
        <v>44261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0"/>
        <v/>
      </c>
      <c r="AB8" s="25" t="str">
        <f t="shared" ca="1" si="7"/>
        <v/>
      </c>
      <c r="AC8" s="25" t="str">
        <f t="shared" ca="1" si="7"/>
        <v/>
      </c>
      <c r="AD8" s="25" t="str">
        <f t="shared" ca="1" si="7"/>
        <v/>
      </c>
      <c r="AE8" s="25" t="str">
        <f t="shared" ca="1" si="7"/>
        <v/>
      </c>
      <c r="AF8" s="25" t="str">
        <f t="shared" ca="1" si="7"/>
        <v/>
      </c>
      <c r="AG8" s="26" t="str">
        <f t="shared" ca="1" si="7"/>
        <v/>
      </c>
      <c r="AI8" s="41" t="str">
        <f t="shared" ca="1" si="8"/>
        <v>-</v>
      </c>
      <c r="AJ8" s="41" t="str">
        <f t="shared" ca="1" si="11"/>
        <v>-</v>
      </c>
      <c r="AK8" s="41"/>
      <c r="AL8" s="42">
        <f t="shared" si="12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</row>
    <row r="9" spans="1:40" s="42" customFormat="1" ht="60" customHeight="1" thickBot="1">
      <c r="A9" s="43">
        <f t="shared" si="13"/>
        <v>5</v>
      </c>
      <c r="B9" s="43"/>
      <c r="C9" s="36">
        <f t="shared" ca="1" si="9"/>
        <v>7</v>
      </c>
      <c r="D9" s="37">
        <f t="shared" ca="1" si="6"/>
        <v>8</v>
      </c>
      <c r="E9" s="37">
        <f t="shared" ca="1" si="6"/>
        <v>9</v>
      </c>
      <c r="F9" s="37">
        <f t="shared" ca="1" si="6"/>
        <v>10</v>
      </c>
      <c r="G9" s="37">
        <f t="shared" ca="1" si="6"/>
        <v>11</v>
      </c>
      <c r="H9" s="37">
        <f t="shared" ca="1" si="6"/>
        <v>12</v>
      </c>
      <c r="I9" s="38">
        <f t="shared" ca="1" si="6"/>
        <v>13</v>
      </c>
      <c r="J9" s="43"/>
      <c r="K9" s="18">
        <f t="shared" ca="1" si="5"/>
        <v>44262</v>
      </c>
      <c r="L9" s="19">
        <f t="shared" ca="1" si="5"/>
        <v>44263</v>
      </c>
      <c r="M9" s="19">
        <f t="shared" ca="1" si="5"/>
        <v>44264</v>
      </c>
      <c r="N9" s="19">
        <f t="shared" ca="1" si="5"/>
        <v>44265</v>
      </c>
      <c r="O9" s="19">
        <f t="shared" ca="1" si="5"/>
        <v>44266</v>
      </c>
      <c r="P9" s="19">
        <f t="shared" ca="1" si="5"/>
        <v>44267</v>
      </c>
      <c r="Q9" s="20">
        <f t="shared" ca="1" si="5"/>
        <v>44268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0"/>
        <v/>
      </c>
      <c r="AB9" s="28" t="str">
        <f t="shared" ca="1" si="7"/>
        <v/>
      </c>
      <c r="AC9" s="28" t="str">
        <f t="shared" ca="1" si="7"/>
        <v/>
      </c>
      <c r="AD9" s="28" t="str">
        <f t="shared" ca="1" si="7"/>
        <v/>
      </c>
      <c r="AE9" s="28" t="str">
        <f t="shared" ca="1" si="7"/>
        <v/>
      </c>
      <c r="AF9" s="28" t="str">
        <f t="shared" ca="1" si="7"/>
        <v/>
      </c>
      <c r="AG9" s="29" t="str">
        <f t="shared" ca="1" si="7"/>
        <v/>
      </c>
      <c r="AI9" s="41" t="str">
        <f t="shared" ca="1" si="8"/>
        <v>-</v>
      </c>
      <c r="AJ9" s="41" t="str">
        <f t="shared" ca="1" si="11"/>
        <v>-</v>
      </c>
      <c r="AK9" s="41"/>
      <c r="AL9" s="42">
        <f t="shared" si="12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</row>
    <row r="10" spans="1:40" s="42" customFormat="1" ht="60" customHeight="1">
      <c r="C10" s="45"/>
      <c r="I10" s="46"/>
      <c r="AI10" s="41" t="str">
        <f t="shared" ca="1" si="8"/>
        <v>-</v>
      </c>
      <c r="AJ10" s="41" t="str">
        <f t="shared" ca="1" si="11"/>
        <v>-</v>
      </c>
      <c r="AK10" s="41"/>
      <c r="AL10" s="42">
        <f t="shared" si="12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</v>
      </c>
    </row>
    <row r="11" spans="1:40" s="42" customFormat="1" ht="60" customHeight="1">
      <c r="C11" s="45"/>
      <c r="I11" s="46"/>
      <c r="AI11" s="41" t="str">
        <f t="shared" ca="1" si="8"/>
        <v>-</v>
      </c>
      <c r="AJ11" s="41" t="str">
        <f t="shared" ca="1" si="11"/>
        <v>-</v>
      </c>
      <c r="AK11" s="41"/>
      <c r="AL11" s="42">
        <f t="shared" si="12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</row>
    <row r="12" spans="1:40" s="42" customFormat="1" ht="60" customHeight="1">
      <c r="C12" s="45"/>
      <c r="I12" s="46"/>
      <c r="AI12" s="41" t="str">
        <f t="shared" ca="1" si="8"/>
        <v>-</v>
      </c>
      <c r="AJ12" s="41" t="str">
        <f t="shared" ca="1" si="11"/>
        <v>-</v>
      </c>
      <c r="AK12" s="41"/>
      <c r="AL12" s="42">
        <f t="shared" si="12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</row>
    <row r="13" spans="1:40" s="42" customFormat="1" ht="60" customHeight="1">
      <c r="C13" s="45"/>
      <c r="I13" s="46"/>
      <c r="AI13" s="41" t="str">
        <f t="shared" ca="1" si="8"/>
        <v>-</v>
      </c>
      <c r="AJ13" s="41" t="str">
        <f t="shared" ca="1" si="11"/>
        <v>-</v>
      </c>
      <c r="AK13" s="41"/>
      <c r="AL13" s="42">
        <f t="shared" si="12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</v>
      </c>
    </row>
    <row r="14" spans="1:40" s="42" customFormat="1" ht="60" customHeight="1">
      <c r="C14" s="45"/>
      <c r="I14" s="46"/>
      <c r="AI14" s="41" t="str">
        <f t="shared" ca="1" si="8"/>
        <v>-</v>
      </c>
      <c r="AJ14" s="41" t="str">
        <f t="shared" ca="1" si="11"/>
        <v>-</v>
      </c>
      <c r="AK14" s="41"/>
      <c r="AL14" s="42">
        <f t="shared" si="12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</row>
    <row r="15" spans="1:40" s="42" customFormat="1" ht="60" customHeight="1">
      <c r="C15" s="45"/>
      <c r="I15" s="46"/>
      <c r="AI15" s="41" t="str">
        <f t="shared" ca="1" si="8"/>
        <v>-</v>
      </c>
      <c r="AJ15" s="41" t="str">
        <f t="shared" ca="1" si="11"/>
        <v>-</v>
      </c>
      <c r="AK15" s="41"/>
      <c r="AL15" s="42">
        <f t="shared" si="12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</v>
      </c>
    </row>
    <row r="16" spans="1:40" s="42" customFormat="1" ht="60" customHeight="1">
      <c r="C16" s="45"/>
      <c r="I16" s="46"/>
      <c r="AI16" s="41" t="str">
        <f t="shared" ca="1" si="8"/>
        <v>-</v>
      </c>
      <c r="AJ16" s="41" t="str">
        <f t="shared" ca="1" si="11"/>
        <v>-</v>
      </c>
      <c r="AK16" s="41"/>
      <c r="AL16" s="42">
        <f t="shared" si="12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</v>
      </c>
    </row>
    <row r="17" spans="3:40" s="42" customFormat="1" ht="60" customHeight="1">
      <c r="C17" s="45"/>
      <c r="I17" s="46"/>
      <c r="AI17" s="41" t="str">
        <f t="shared" ca="1" si="8"/>
        <v>-</v>
      </c>
      <c r="AJ17" s="41" t="str">
        <f t="shared" ca="1" si="11"/>
        <v>-</v>
      </c>
      <c r="AK17" s="41"/>
      <c r="AL17" s="42">
        <f t="shared" si="12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</row>
    <row r="18" spans="3:40" s="42" customFormat="1" ht="60" customHeight="1">
      <c r="C18" s="45"/>
      <c r="I18" s="46"/>
      <c r="AI18" s="41" t="str">
        <f t="shared" ca="1" si="8"/>
        <v>-</v>
      </c>
      <c r="AJ18" s="41" t="str">
        <f t="shared" ca="1" si="11"/>
        <v>-</v>
      </c>
      <c r="AK18" s="41"/>
      <c r="AL18" s="42">
        <f t="shared" si="12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</row>
    <row r="19" spans="3:40" s="42" customFormat="1" ht="60" customHeight="1">
      <c r="C19" s="45"/>
      <c r="I19" s="46"/>
      <c r="AI19" s="41" t="str">
        <f t="shared" ca="1" si="8"/>
        <v>-</v>
      </c>
      <c r="AJ19" s="41" t="str">
        <f t="shared" ca="1" si="11"/>
        <v>-</v>
      </c>
      <c r="AK19" s="41"/>
      <c r="AL19" s="42">
        <f t="shared" si="12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</v>
      </c>
    </row>
    <row r="20" spans="3:40" s="42" customFormat="1" ht="60" customHeight="1">
      <c r="C20" s="45"/>
      <c r="I20" s="46"/>
      <c r="AI20" s="41" t="str">
        <f t="shared" ca="1" si="8"/>
        <v>-</v>
      </c>
      <c r="AJ20" s="41" t="str">
        <f t="shared" ca="1" si="11"/>
        <v>-</v>
      </c>
      <c r="AK20" s="41"/>
      <c r="AL20" s="42">
        <f t="shared" si="12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</row>
    <row r="21" spans="3:40" s="42" customFormat="1" ht="60" customHeight="1">
      <c r="C21" s="45"/>
      <c r="I21" s="46"/>
      <c r="AI21" s="41" t="str">
        <f t="shared" ca="1" si="8"/>
        <v>-</v>
      </c>
      <c r="AJ21" s="41" t="str">
        <f t="shared" ca="1" si="11"/>
        <v>-</v>
      </c>
      <c r="AK21" s="41"/>
      <c r="AL21" s="42">
        <f t="shared" si="12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</row>
    <row r="22" spans="3:40" s="42" customFormat="1" ht="60" customHeight="1">
      <c r="C22" s="45"/>
      <c r="I22" s="46"/>
      <c r="AI22" s="41" t="str">
        <f t="shared" ca="1" si="8"/>
        <v>-</v>
      </c>
      <c r="AJ22" s="41" t="str">
        <f t="shared" ca="1" si="11"/>
        <v>-</v>
      </c>
      <c r="AK22" s="41"/>
      <c r="AL22" s="42">
        <f t="shared" si="12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</v>
      </c>
    </row>
    <row r="23" spans="3:40" s="42" customFormat="1" ht="60" customHeight="1">
      <c r="C23" s="45"/>
      <c r="I23" s="46"/>
      <c r="AI23" s="41" t="str">
        <f t="shared" ca="1" si="8"/>
        <v>-</v>
      </c>
      <c r="AJ23" s="41" t="str">
        <f t="shared" ca="1" si="11"/>
        <v>-</v>
      </c>
      <c r="AK23" s="41"/>
      <c r="AL23" s="42">
        <f t="shared" si="12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</row>
    <row r="24" spans="3:40" s="42" customFormat="1" ht="60" customHeight="1">
      <c r="C24" s="45"/>
      <c r="I24" s="46"/>
      <c r="AI24" s="41" t="str">
        <f t="shared" ca="1" si="8"/>
        <v>-</v>
      </c>
      <c r="AJ24" s="41" t="str">
        <f t="shared" ca="1" si="11"/>
        <v>-</v>
      </c>
      <c r="AK24" s="41"/>
      <c r="AL24" s="42">
        <f t="shared" si="12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</row>
    <row r="25" spans="3:40" s="42" customFormat="1" ht="60" customHeight="1">
      <c r="C25" s="45"/>
      <c r="I25" s="46"/>
      <c r="AI25" s="41" t="str">
        <f t="shared" ca="1" si="8"/>
        <v>-</v>
      </c>
      <c r="AJ25" s="41" t="str">
        <f t="shared" ca="1" si="11"/>
        <v>-</v>
      </c>
      <c r="AK25" s="41"/>
      <c r="AL25" s="42">
        <f t="shared" si="12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</v>
      </c>
    </row>
    <row r="26" spans="3:40" s="42" customFormat="1" ht="60" customHeight="1">
      <c r="C26" s="45"/>
      <c r="I26" s="46"/>
      <c r="AI26" s="41" t="str">
        <f t="shared" ca="1" si="8"/>
        <v>-</v>
      </c>
      <c r="AJ26" s="41" t="str">
        <f t="shared" ca="1" si="11"/>
        <v>-</v>
      </c>
      <c r="AK26" s="41"/>
      <c r="AL26" s="42">
        <f t="shared" si="12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</row>
    <row r="27" spans="3:40" s="42" customFormat="1" ht="60" customHeight="1">
      <c r="C27" s="45"/>
      <c r="I27" s="46"/>
      <c r="AI27" s="41" t="str">
        <f t="shared" ca="1" si="8"/>
        <v>-</v>
      </c>
      <c r="AJ27" s="41" t="str">
        <f t="shared" ca="1" si="11"/>
        <v>-</v>
      </c>
      <c r="AK27" s="41"/>
      <c r="AL27" s="42">
        <f t="shared" si="12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</row>
    <row r="28" spans="3:40" s="42" customFormat="1" ht="60" customHeight="1">
      <c r="C28" s="45"/>
      <c r="I28" s="46"/>
      <c r="AI28" s="41" t="str">
        <f t="shared" ca="1" si="8"/>
        <v>-</v>
      </c>
      <c r="AJ28" s="41" t="str">
        <f t="shared" ca="1" si="11"/>
        <v>-</v>
      </c>
      <c r="AK28" s="41"/>
      <c r="AL28" s="42">
        <f t="shared" si="12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</row>
    <row r="29" spans="3:40" s="42" customFormat="1" ht="60" customHeight="1">
      <c r="C29" s="45"/>
      <c r="I29" s="46"/>
      <c r="AI29" s="41" t="str">
        <f t="shared" ca="1" si="8"/>
        <v>-</v>
      </c>
      <c r="AJ29" s="41" t="str">
        <f t="shared" ca="1" si="11"/>
        <v>-</v>
      </c>
      <c r="AK29" s="41"/>
      <c r="AL29" s="42">
        <f t="shared" si="12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</row>
    <row r="30" spans="3:40" s="42" customFormat="1" ht="60" customHeight="1">
      <c r="C30" s="45"/>
      <c r="I30" s="46"/>
      <c r="AI30" s="41" t="str">
        <f t="shared" ca="1" si="8"/>
        <v>-</v>
      </c>
      <c r="AJ30" s="41" t="str">
        <f t="shared" ca="1" si="11"/>
        <v>-</v>
      </c>
      <c r="AK30" s="41"/>
      <c r="AL30" s="42">
        <f t="shared" si="12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</row>
    <row r="31" spans="3:40" s="42" customFormat="1" ht="60" customHeight="1">
      <c r="C31" s="45"/>
      <c r="I31" s="46"/>
      <c r="AI31" s="41" t="str">
        <f t="shared" ca="1" si="8"/>
        <v>-</v>
      </c>
      <c r="AJ31" s="41" t="str">
        <f t="shared" ca="1" si="11"/>
        <v>-</v>
      </c>
      <c r="AK31" s="41"/>
      <c r="AL31" s="42">
        <f t="shared" si="12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</row>
    <row r="32" spans="3:40" s="42" customFormat="1" ht="60" customHeight="1">
      <c r="C32" s="45"/>
      <c r="I32" s="46"/>
      <c r="AI32" s="41" t="str">
        <f t="shared" ca="1" si="8"/>
        <v>-</v>
      </c>
      <c r="AJ32" s="41" t="str">
        <f t="shared" ca="1" si="11"/>
        <v>-</v>
      </c>
      <c r="AK32" s="41"/>
      <c r="AL32" s="42">
        <f t="shared" si="12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</row>
    <row r="33" spans="1:40" s="42" customFormat="1" ht="60" customHeight="1">
      <c r="C33" s="45"/>
      <c r="I33" s="46"/>
      <c r="AI33" s="41" t="str">
        <f t="shared" ca="1" si="8"/>
        <v>-</v>
      </c>
      <c r="AJ33" s="41" t="str">
        <f t="shared" ca="1" si="11"/>
        <v>-</v>
      </c>
      <c r="AK33" s="41"/>
      <c r="AL33" s="42">
        <f t="shared" si="12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</row>
    <row r="34" spans="1:40" s="42" customFormat="1" ht="60" customHeight="1">
      <c r="C34" s="45"/>
      <c r="I34" s="46"/>
      <c r="AI34" s="41" t="str">
        <f t="shared" ca="1" si="8"/>
        <v>-</v>
      </c>
      <c r="AJ34" s="41" t="str">
        <f t="shared" ca="1" si="11"/>
        <v>-</v>
      </c>
      <c r="AK34" s="41"/>
      <c r="AL34" s="42">
        <f t="shared" si="12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</row>
    <row r="35" spans="1:40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8"/>
        <v>-</v>
      </c>
      <c r="AJ35" s="41" t="str">
        <f t="shared" ca="1" si="11"/>
        <v>-</v>
      </c>
      <c r="AK35" s="41"/>
      <c r="AL35" s="42">
        <f t="shared" si="12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</row>
    <row r="36" spans="1:40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8"/>
        <v>-</v>
      </c>
      <c r="AJ36" s="41" t="str">
        <f t="shared" ca="1" si="11"/>
        <v>-</v>
      </c>
      <c r="AK36" s="41"/>
      <c r="AL36" s="42">
        <f t="shared" si="12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</row>
    <row r="37" spans="1:40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8"/>
        <v>-</v>
      </c>
      <c r="AJ37" s="41" t="str">
        <f t="shared" ca="1" si="11"/>
        <v>-</v>
      </c>
      <c r="AK37" s="41"/>
      <c r="AL37" s="42">
        <f t="shared" si="12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</row>
    <row r="38" spans="1:40" ht="60" customHeight="1">
      <c r="A38" s="42" t="s">
        <v>283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8"/>
        <v>-</v>
      </c>
      <c r="AJ38" s="41" t="str">
        <f t="shared" ca="1" si="11"/>
        <v>-</v>
      </c>
      <c r="AK38" s="41"/>
      <c r="AL38" s="42">
        <f t="shared" si="12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</row>
  </sheetData>
  <mergeCells count="1">
    <mergeCell ref="C2:I2"/>
  </mergeCells>
  <phoneticPr fontId="2"/>
  <conditionalFormatting sqref="C4:H4">
    <cfRule type="cellIs" dxfId="43" priority="1" operator="greaterThan">
      <formula>7</formula>
    </cfRule>
  </conditionalFormatting>
  <conditionalFormatting sqref="C8:I9">
    <cfRule type="cellIs" dxfId="42" priority="2" operator="lessThan">
      <formula>15</formula>
    </cfRule>
  </conditionalFormatting>
  <conditionalFormatting sqref="C4:I9">
    <cfRule type="cellIs" dxfId="41" priority="3" operator="equal">
      <formula>S4</formula>
    </cfRule>
    <cfRule type="cellIs" dxfId="40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8709A-A781-0440-83D8-9DF3AE616F69}">
  <dimension ref="A1:AN38"/>
  <sheetViews>
    <sheetView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40" ht="60" customHeight="1" thickBot="1">
      <c r="A1" s="7">
        <f ca="1">WEEKDAY($C$2)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>
        <f ca="1">DATE(YEAR(当月カレンダー!$C$2), MONTH(当月カレンダー!$C$2)+2, 1)</f>
        <v>44256</v>
      </c>
      <c r="D2" s="48"/>
      <c r="E2" s="48"/>
      <c r="F2" s="48"/>
      <c r="G2" s="48"/>
      <c r="H2" s="48"/>
      <c r="I2" s="49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4">TEXT(L3,"aaa")</f>
        <v>月</v>
      </c>
      <c r="E3" s="31" t="str">
        <f t="shared" ca="1" si="4"/>
        <v>火</v>
      </c>
      <c r="F3" s="31" t="str">
        <f t="shared" ca="1" si="4"/>
        <v>水</v>
      </c>
      <c r="G3" s="31" t="str">
        <f t="shared" ca="1" si="4"/>
        <v>木</v>
      </c>
      <c r="H3" s="31" t="str">
        <f t="shared" ca="1" si="4"/>
        <v>金</v>
      </c>
      <c r="I3" s="32" t="str">
        <f t="shared" ca="1" si="4"/>
        <v>土</v>
      </c>
      <c r="J3" s="43"/>
      <c r="K3" s="12">
        <f t="shared" ref="K3:Q9" ca="1" si="5">DATE(YEAR($C$2),MONTH($C$2),1-$A$1+K$1+7*$A3)</f>
        <v>44248</v>
      </c>
      <c r="L3" s="13">
        <f t="shared" ca="1" si="5"/>
        <v>44249</v>
      </c>
      <c r="M3" s="13">
        <f t="shared" ca="1" si="5"/>
        <v>44250</v>
      </c>
      <c r="N3" s="13">
        <f t="shared" ca="1" si="5"/>
        <v>44251</v>
      </c>
      <c r="O3" s="13">
        <f t="shared" ca="1" si="5"/>
        <v>44252</v>
      </c>
      <c r="P3" s="13">
        <f t="shared" ca="1" si="5"/>
        <v>44253</v>
      </c>
      <c r="Q3" s="14">
        <f t="shared" ca="1" si="5"/>
        <v>44254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6,13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</f>
        <v>2,3,4,11</v>
      </c>
    </row>
    <row r="4" spans="1:40" s="42" customFormat="1" ht="60" customHeight="1">
      <c r="A4" s="43">
        <v>0</v>
      </c>
      <c r="B4" s="43"/>
      <c r="C4" s="33">
        <f ca="1">DAY(K4)</f>
        <v>28</v>
      </c>
      <c r="D4" s="34">
        <f t="shared" ref="D4:I9" ca="1" si="6">DAY(L4)</f>
        <v>1</v>
      </c>
      <c r="E4" s="34">
        <f t="shared" ca="1" si="6"/>
        <v>2</v>
      </c>
      <c r="F4" s="34">
        <f t="shared" ca="1" si="6"/>
        <v>3</v>
      </c>
      <c r="G4" s="34">
        <f t="shared" ca="1" si="6"/>
        <v>4</v>
      </c>
      <c r="H4" s="34">
        <f t="shared" ca="1" si="6"/>
        <v>5</v>
      </c>
      <c r="I4" s="35">
        <f t="shared" ca="1" si="6"/>
        <v>6</v>
      </c>
      <c r="J4" s="43"/>
      <c r="K4" s="15">
        <f t="shared" ca="1" si="5"/>
        <v>44255</v>
      </c>
      <c r="L4" s="16">
        <f t="shared" ca="1" si="5"/>
        <v>44256</v>
      </c>
      <c r="M4" s="16">
        <f t="shared" ca="1" si="5"/>
        <v>44257</v>
      </c>
      <c r="N4" s="16">
        <f t="shared" ca="1" si="5"/>
        <v>44258</v>
      </c>
      <c r="O4" s="16">
        <f t="shared" ca="1" si="5"/>
        <v>44259</v>
      </c>
      <c r="P4" s="16">
        <f t="shared" ca="1" si="5"/>
        <v>44260</v>
      </c>
      <c r="Q4" s="17">
        <f t="shared" ca="1" si="5"/>
        <v>44261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7">IF(OR(MONTH($C$2)&lt;&gt;MONTH(L4),IFERROR(VLOOKUP(DAY(L4)&amp;"",$AI:$AI,1,FALSE),-1)&lt;0),"",D4)</f>
        <v/>
      </c>
      <c r="AC4" s="22" t="str">
        <f t="shared" ca="1" si="7"/>
        <v/>
      </c>
      <c r="AD4" s="22" t="str">
        <f t="shared" ca="1" si="7"/>
        <v/>
      </c>
      <c r="AE4" s="22" t="str">
        <f t="shared" ca="1" si="7"/>
        <v/>
      </c>
      <c r="AF4" s="22" t="str">
        <f t="shared" ca="1" si="7"/>
        <v/>
      </c>
      <c r="AG4" s="23">
        <f t="shared" ca="1" si="7"/>
        <v>6</v>
      </c>
      <c r="AI4" s="41" t="str">
        <f t="shared" ref="AI4:AI38" ca="1" si="8">IFERROR(LEFT(AJ3,FIND(",",AJ3)-1),AJ3)</f>
        <v>6</v>
      </c>
      <c r="AJ4" s="41" t="str">
        <f ca="1">IFERROR(MID(AJ3,FIND(",",AJ3)+1,LEN(AJ3)),"-")</f>
        <v>13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</v>
      </c>
    </row>
    <row r="5" spans="1:40" s="42" customFormat="1" ht="60" customHeight="1">
      <c r="A5" s="43">
        <f>A4+1</f>
        <v>1</v>
      </c>
      <c r="B5" s="43"/>
      <c r="C5" s="33">
        <f t="shared" ref="C5:C9" ca="1" si="9">DAY(K5)</f>
        <v>7</v>
      </c>
      <c r="D5" s="34">
        <f t="shared" ca="1" si="6"/>
        <v>8</v>
      </c>
      <c r="E5" s="34">
        <f t="shared" ca="1" si="6"/>
        <v>9</v>
      </c>
      <c r="F5" s="34">
        <f t="shared" ca="1" si="6"/>
        <v>10</v>
      </c>
      <c r="G5" s="34">
        <f t="shared" ca="1" si="6"/>
        <v>11</v>
      </c>
      <c r="H5" s="34">
        <f t="shared" ca="1" si="6"/>
        <v>12</v>
      </c>
      <c r="I5" s="35">
        <f t="shared" ca="1" si="6"/>
        <v>13</v>
      </c>
      <c r="J5" s="43"/>
      <c r="K5" s="15">
        <f t="shared" ca="1" si="5"/>
        <v>44262</v>
      </c>
      <c r="L5" s="16">
        <f t="shared" ca="1" si="5"/>
        <v>44263</v>
      </c>
      <c r="M5" s="16">
        <f t="shared" ca="1" si="5"/>
        <v>44264</v>
      </c>
      <c r="N5" s="16">
        <f t="shared" ca="1" si="5"/>
        <v>44265</v>
      </c>
      <c r="O5" s="16">
        <f t="shared" ca="1" si="5"/>
        <v>44266</v>
      </c>
      <c r="P5" s="16">
        <f t="shared" ca="1" si="5"/>
        <v>44267</v>
      </c>
      <c r="Q5" s="17">
        <f t="shared" ca="1" si="5"/>
        <v>44268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0">IF(OR(MONTH($C$2)&lt;&gt;MONTH(K5),IFERROR(VLOOKUP(DAY(K5)&amp;"",$AI:$AI,1,FALSE),-1)&lt;0),"",C5)</f>
        <v/>
      </c>
      <c r="AB5" s="25" t="str">
        <f t="shared" ca="1" si="7"/>
        <v/>
      </c>
      <c r="AC5" s="25" t="str">
        <f t="shared" ca="1" si="7"/>
        <v/>
      </c>
      <c r="AD5" s="25" t="str">
        <f t="shared" ca="1" si="7"/>
        <v/>
      </c>
      <c r="AE5" s="25" t="str">
        <f t="shared" ca="1" si="7"/>
        <v/>
      </c>
      <c r="AF5" s="25" t="str">
        <f t="shared" ca="1" si="7"/>
        <v/>
      </c>
      <c r="AG5" s="26">
        <f t="shared" ca="1" si="7"/>
        <v>13</v>
      </c>
      <c r="AI5" s="41" t="str">
        <f t="shared" ca="1" si="8"/>
        <v>13</v>
      </c>
      <c r="AJ5" s="41" t="str">
        <f t="shared" ref="AJ5:AJ38" ca="1" si="11">IFERROR(MID(AJ4,FIND(",",AJ4)+1,LEN(AJ4)),"-")</f>
        <v>-</v>
      </c>
      <c r="AK5" s="41"/>
      <c r="AL5" s="42">
        <f t="shared" ref="AL5:AL38" si="12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</v>
      </c>
    </row>
    <row r="6" spans="1:40" s="42" customFormat="1" ht="60" customHeight="1">
      <c r="A6" s="43">
        <f t="shared" ref="A6:A9" si="13">A5+1</f>
        <v>2</v>
      </c>
      <c r="B6" s="43"/>
      <c r="C6" s="33">
        <f t="shared" ca="1" si="9"/>
        <v>14</v>
      </c>
      <c r="D6" s="34">
        <f t="shared" ca="1" si="6"/>
        <v>15</v>
      </c>
      <c r="E6" s="34">
        <f t="shared" ca="1" si="6"/>
        <v>16</v>
      </c>
      <c r="F6" s="34">
        <f t="shared" ca="1" si="6"/>
        <v>17</v>
      </c>
      <c r="G6" s="34">
        <f t="shared" ca="1" si="6"/>
        <v>18</v>
      </c>
      <c r="H6" s="34">
        <f t="shared" ca="1" si="6"/>
        <v>19</v>
      </c>
      <c r="I6" s="35">
        <f t="shared" ca="1" si="6"/>
        <v>20</v>
      </c>
      <c r="J6" s="43"/>
      <c r="K6" s="15">
        <f t="shared" ca="1" si="5"/>
        <v>44269</v>
      </c>
      <c r="L6" s="16">
        <f t="shared" ca="1" si="5"/>
        <v>44270</v>
      </c>
      <c r="M6" s="16">
        <f t="shared" ca="1" si="5"/>
        <v>44271</v>
      </c>
      <c r="N6" s="16">
        <f t="shared" ca="1" si="5"/>
        <v>44272</v>
      </c>
      <c r="O6" s="16">
        <f t="shared" ca="1" si="5"/>
        <v>44273</v>
      </c>
      <c r="P6" s="16">
        <f t="shared" ca="1" si="5"/>
        <v>44274</v>
      </c>
      <c r="Q6" s="17">
        <f t="shared" ca="1" si="5"/>
        <v>44275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>
        <f ca="1">IF(IFERROR(MATCH(Q6,祝日!$B:$B,0),-1)&gt;0,I6,"")</f>
        <v>20</v>
      </c>
      <c r="AA6" s="24" t="str">
        <f t="shared" ca="1" si="10"/>
        <v/>
      </c>
      <c r="AB6" s="25" t="str">
        <f t="shared" ca="1" si="7"/>
        <v/>
      </c>
      <c r="AC6" s="25" t="str">
        <f t="shared" ca="1" si="7"/>
        <v/>
      </c>
      <c r="AD6" s="25" t="str">
        <f t="shared" ca="1" si="7"/>
        <v/>
      </c>
      <c r="AE6" s="25" t="str">
        <f t="shared" ca="1" si="7"/>
        <v/>
      </c>
      <c r="AF6" s="25" t="str">
        <f t="shared" ca="1" si="7"/>
        <v/>
      </c>
      <c r="AG6" s="26" t="str">
        <f t="shared" ca="1" si="7"/>
        <v/>
      </c>
      <c r="AI6" s="41" t="str">
        <f t="shared" ca="1" si="8"/>
        <v>-</v>
      </c>
      <c r="AJ6" s="41" t="str">
        <f t="shared" ca="1" si="11"/>
        <v>-</v>
      </c>
      <c r="AK6" s="41"/>
      <c r="AL6" s="42">
        <f t="shared" si="12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</row>
    <row r="7" spans="1:40" s="42" customFormat="1" ht="60" customHeight="1">
      <c r="A7" s="43">
        <f t="shared" si="13"/>
        <v>3</v>
      </c>
      <c r="B7" s="43"/>
      <c r="C7" s="33">
        <f t="shared" ca="1" si="9"/>
        <v>21</v>
      </c>
      <c r="D7" s="34">
        <f t="shared" ca="1" si="6"/>
        <v>22</v>
      </c>
      <c r="E7" s="34">
        <f t="shared" ca="1" si="6"/>
        <v>23</v>
      </c>
      <c r="F7" s="34">
        <f t="shared" ca="1" si="6"/>
        <v>24</v>
      </c>
      <c r="G7" s="34">
        <f t="shared" ca="1" si="6"/>
        <v>25</v>
      </c>
      <c r="H7" s="34">
        <f t="shared" ca="1" si="6"/>
        <v>26</v>
      </c>
      <c r="I7" s="35">
        <f t="shared" ca="1" si="6"/>
        <v>27</v>
      </c>
      <c r="J7" s="43"/>
      <c r="K7" s="15">
        <f t="shared" ca="1" si="5"/>
        <v>44276</v>
      </c>
      <c r="L7" s="16">
        <f t="shared" ca="1" si="5"/>
        <v>44277</v>
      </c>
      <c r="M7" s="16">
        <f t="shared" ca="1" si="5"/>
        <v>44278</v>
      </c>
      <c r="N7" s="16">
        <f t="shared" ca="1" si="5"/>
        <v>44279</v>
      </c>
      <c r="O7" s="16">
        <f t="shared" ca="1" si="5"/>
        <v>44280</v>
      </c>
      <c r="P7" s="16">
        <f t="shared" ca="1" si="5"/>
        <v>44281</v>
      </c>
      <c r="Q7" s="17">
        <f t="shared" ca="1" si="5"/>
        <v>44282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0"/>
        <v/>
      </c>
      <c r="AB7" s="25" t="str">
        <f t="shared" ca="1" si="7"/>
        <v/>
      </c>
      <c r="AC7" s="25" t="str">
        <f t="shared" ca="1" si="7"/>
        <v/>
      </c>
      <c r="AD7" s="25" t="str">
        <f t="shared" ca="1" si="7"/>
        <v/>
      </c>
      <c r="AE7" s="25" t="str">
        <f t="shared" ca="1" si="7"/>
        <v/>
      </c>
      <c r="AF7" s="25" t="str">
        <f t="shared" ca="1" si="7"/>
        <v/>
      </c>
      <c r="AG7" s="26" t="str">
        <f t="shared" ca="1" si="7"/>
        <v/>
      </c>
      <c r="AI7" s="41" t="str">
        <f t="shared" ca="1" si="8"/>
        <v>-</v>
      </c>
      <c r="AJ7" s="41" t="str">
        <f t="shared" ca="1" si="11"/>
        <v>-</v>
      </c>
      <c r="AK7" s="41"/>
      <c r="AL7" s="42">
        <f t="shared" si="12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</v>
      </c>
    </row>
    <row r="8" spans="1:40" s="42" customFormat="1" ht="60" customHeight="1">
      <c r="A8" s="43">
        <f t="shared" si="13"/>
        <v>4</v>
      </c>
      <c r="B8" s="43"/>
      <c r="C8" s="33">
        <f t="shared" ca="1" si="9"/>
        <v>28</v>
      </c>
      <c r="D8" s="34">
        <f t="shared" ca="1" si="6"/>
        <v>29</v>
      </c>
      <c r="E8" s="34">
        <f t="shared" ca="1" si="6"/>
        <v>30</v>
      </c>
      <c r="F8" s="34">
        <f t="shared" ca="1" si="6"/>
        <v>31</v>
      </c>
      <c r="G8" s="34">
        <f t="shared" ca="1" si="6"/>
        <v>1</v>
      </c>
      <c r="H8" s="34">
        <f t="shared" ca="1" si="6"/>
        <v>2</v>
      </c>
      <c r="I8" s="35">
        <f t="shared" ca="1" si="6"/>
        <v>3</v>
      </c>
      <c r="J8" s="43"/>
      <c r="K8" s="15">
        <f t="shared" ca="1" si="5"/>
        <v>44283</v>
      </c>
      <c r="L8" s="16">
        <f t="shared" ca="1" si="5"/>
        <v>44284</v>
      </c>
      <c r="M8" s="16">
        <f t="shared" ca="1" si="5"/>
        <v>44285</v>
      </c>
      <c r="N8" s="16">
        <f t="shared" ca="1" si="5"/>
        <v>44286</v>
      </c>
      <c r="O8" s="16">
        <f t="shared" ca="1" si="5"/>
        <v>44287</v>
      </c>
      <c r="P8" s="16">
        <f t="shared" ca="1" si="5"/>
        <v>44288</v>
      </c>
      <c r="Q8" s="17">
        <f t="shared" ca="1" si="5"/>
        <v>44289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0"/>
        <v/>
      </c>
      <c r="AB8" s="25" t="str">
        <f t="shared" ca="1" si="7"/>
        <v/>
      </c>
      <c r="AC8" s="25" t="str">
        <f t="shared" ca="1" si="7"/>
        <v/>
      </c>
      <c r="AD8" s="25" t="str">
        <f t="shared" ca="1" si="7"/>
        <v/>
      </c>
      <c r="AE8" s="25" t="str">
        <f t="shared" ca="1" si="7"/>
        <v/>
      </c>
      <c r="AF8" s="25" t="str">
        <f t="shared" ca="1" si="7"/>
        <v/>
      </c>
      <c r="AG8" s="26" t="str">
        <f t="shared" ca="1" si="7"/>
        <v/>
      </c>
      <c r="AI8" s="41" t="str">
        <f t="shared" ca="1" si="8"/>
        <v>-</v>
      </c>
      <c r="AJ8" s="41" t="str">
        <f t="shared" ca="1" si="11"/>
        <v>-</v>
      </c>
      <c r="AK8" s="41"/>
      <c r="AL8" s="42">
        <f t="shared" si="12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</row>
    <row r="9" spans="1:40" s="42" customFormat="1" ht="60" customHeight="1" thickBot="1">
      <c r="A9" s="43">
        <f t="shared" si="13"/>
        <v>5</v>
      </c>
      <c r="B9" s="43"/>
      <c r="C9" s="36">
        <f t="shared" ca="1" si="9"/>
        <v>4</v>
      </c>
      <c r="D9" s="37">
        <f t="shared" ca="1" si="6"/>
        <v>5</v>
      </c>
      <c r="E9" s="37">
        <f t="shared" ca="1" si="6"/>
        <v>6</v>
      </c>
      <c r="F9" s="37">
        <f t="shared" ca="1" si="6"/>
        <v>7</v>
      </c>
      <c r="G9" s="37">
        <f t="shared" ca="1" si="6"/>
        <v>8</v>
      </c>
      <c r="H9" s="37">
        <f t="shared" ca="1" si="6"/>
        <v>9</v>
      </c>
      <c r="I9" s="38">
        <f t="shared" ca="1" si="6"/>
        <v>10</v>
      </c>
      <c r="J9" s="43"/>
      <c r="K9" s="18">
        <f t="shared" ca="1" si="5"/>
        <v>44290</v>
      </c>
      <c r="L9" s="19">
        <f t="shared" ca="1" si="5"/>
        <v>44291</v>
      </c>
      <c r="M9" s="19">
        <f t="shared" ca="1" si="5"/>
        <v>44292</v>
      </c>
      <c r="N9" s="19">
        <f t="shared" ca="1" si="5"/>
        <v>44293</v>
      </c>
      <c r="O9" s="19">
        <f t="shared" ca="1" si="5"/>
        <v>44294</v>
      </c>
      <c r="P9" s="19">
        <f t="shared" ca="1" si="5"/>
        <v>44295</v>
      </c>
      <c r="Q9" s="20">
        <f t="shared" ca="1" si="5"/>
        <v>44296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0"/>
        <v/>
      </c>
      <c r="AB9" s="28" t="str">
        <f t="shared" ca="1" si="7"/>
        <v/>
      </c>
      <c r="AC9" s="28" t="str">
        <f t="shared" ca="1" si="7"/>
        <v/>
      </c>
      <c r="AD9" s="28" t="str">
        <f t="shared" ca="1" si="7"/>
        <v/>
      </c>
      <c r="AE9" s="28" t="str">
        <f t="shared" ca="1" si="7"/>
        <v/>
      </c>
      <c r="AF9" s="28" t="str">
        <f t="shared" ca="1" si="7"/>
        <v/>
      </c>
      <c r="AG9" s="29" t="str">
        <f t="shared" ca="1" si="7"/>
        <v/>
      </c>
      <c r="AI9" s="41" t="str">
        <f t="shared" ca="1" si="8"/>
        <v>-</v>
      </c>
      <c r="AJ9" s="41" t="str">
        <f t="shared" ca="1" si="11"/>
        <v>-</v>
      </c>
      <c r="AK9" s="41"/>
      <c r="AL9" s="42">
        <f t="shared" si="12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</row>
    <row r="10" spans="1:40" s="42" customFormat="1" ht="60" customHeight="1">
      <c r="C10" s="45"/>
      <c r="I10" s="46"/>
      <c r="AI10" s="41" t="str">
        <f t="shared" ca="1" si="8"/>
        <v>-</v>
      </c>
      <c r="AJ10" s="41" t="str">
        <f t="shared" ca="1" si="11"/>
        <v>-</v>
      </c>
      <c r="AK10" s="41"/>
      <c r="AL10" s="42">
        <f t="shared" si="12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</v>
      </c>
    </row>
    <row r="11" spans="1:40" s="42" customFormat="1" ht="60" customHeight="1">
      <c r="C11" s="45"/>
      <c r="I11" s="46"/>
      <c r="AI11" s="41" t="str">
        <f t="shared" ca="1" si="8"/>
        <v>-</v>
      </c>
      <c r="AJ11" s="41" t="str">
        <f t="shared" ca="1" si="11"/>
        <v>-</v>
      </c>
      <c r="AK11" s="41"/>
      <c r="AL11" s="42">
        <f t="shared" si="12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</row>
    <row r="12" spans="1:40" s="42" customFormat="1" ht="60" customHeight="1">
      <c r="C12" s="45"/>
      <c r="I12" s="46"/>
      <c r="AI12" s="41" t="str">
        <f t="shared" ca="1" si="8"/>
        <v>-</v>
      </c>
      <c r="AJ12" s="41" t="str">
        <f t="shared" ca="1" si="11"/>
        <v>-</v>
      </c>
      <c r="AK12" s="41"/>
      <c r="AL12" s="42">
        <f t="shared" si="12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</row>
    <row r="13" spans="1:40" s="42" customFormat="1" ht="60" customHeight="1">
      <c r="C13" s="45"/>
      <c r="I13" s="46"/>
      <c r="AI13" s="41" t="str">
        <f t="shared" ca="1" si="8"/>
        <v>-</v>
      </c>
      <c r="AJ13" s="41" t="str">
        <f t="shared" ca="1" si="11"/>
        <v>-</v>
      </c>
      <c r="AK13" s="41"/>
      <c r="AL13" s="42">
        <f t="shared" si="12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</v>
      </c>
    </row>
    <row r="14" spans="1:40" s="42" customFormat="1" ht="60" customHeight="1">
      <c r="C14" s="45"/>
      <c r="I14" s="46"/>
      <c r="AI14" s="41" t="str">
        <f t="shared" ca="1" si="8"/>
        <v>-</v>
      </c>
      <c r="AJ14" s="41" t="str">
        <f t="shared" ca="1" si="11"/>
        <v>-</v>
      </c>
      <c r="AK14" s="41"/>
      <c r="AL14" s="42">
        <f t="shared" si="12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</row>
    <row r="15" spans="1:40" s="42" customFormat="1" ht="60" customHeight="1">
      <c r="C15" s="45"/>
      <c r="I15" s="46"/>
      <c r="AI15" s="41" t="str">
        <f t="shared" ca="1" si="8"/>
        <v>-</v>
      </c>
      <c r="AJ15" s="41" t="str">
        <f t="shared" ca="1" si="11"/>
        <v>-</v>
      </c>
      <c r="AK15" s="41"/>
      <c r="AL15" s="42">
        <f t="shared" si="12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</v>
      </c>
    </row>
    <row r="16" spans="1:40" s="42" customFormat="1" ht="60" customHeight="1">
      <c r="C16" s="45"/>
      <c r="I16" s="46"/>
      <c r="AI16" s="41" t="str">
        <f t="shared" ca="1" si="8"/>
        <v>-</v>
      </c>
      <c r="AJ16" s="41" t="str">
        <f t="shared" ca="1" si="11"/>
        <v>-</v>
      </c>
      <c r="AK16" s="41"/>
      <c r="AL16" s="42">
        <f t="shared" si="12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</v>
      </c>
    </row>
    <row r="17" spans="3:40" s="42" customFormat="1" ht="60" customHeight="1">
      <c r="C17" s="45"/>
      <c r="I17" s="46"/>
      <c r="AI17" s="41" t="str">
        <f t="shared" ca="1" si="8"/>
        <v>-</v>
      </c>
      <c r="AJ17" s="41" t="str">
        <f t="shared" ca="1" si="11"/>
        <v>-</v>
      </c>
      <c r="AK17" s="41"/>
      <c r="AL17" s="42">
        <f t="shared" si="12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</row>
    <row r="18" spans="3:40" s="42" customFormat="1" ht="60" customHeight="1">
      <c r="C18" s="45"/>
      <c r="I18" s="46"/>
      <c r="AI18" s="41" t="str">
        <f t="shared" ca="1" si="8"/>
        <v>-</v>
      </c>
      <c r="AJ18" s="41" t="str">
        <f t="shared" ca="1" si="11"/>
        <v>-</v>
      </c>
      <c r="AK18" s="41"/>
      <c r="AL18" s="42">
        <f t="shared" si="12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</row>
    <row r="19" spans="3:40" s="42" customFormat="1" ht="60" customHeight="1">
      <c r="C19" s="45"/>
      <c r="I19" s="46"/>
      <c r="AI19" s="41" t="str">
        <f t="shared" ca="1" si="8"/>
        <v>-</v>
      </c>
      <c r="AJ19" s="41" t="str">
        <f t="shared" ca="1" si="11"/>
        <v>-</v>
      </c>
      <c r="AK19" s="41"/>
      <c r="AL19" s="42">
        <f t="shared" si="12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</v>
      </c>
    </row>
    <row r="20" spans="3:40" s="42" customFormat="1" ht="60" customHeight="1">
      <c r="C20" s="45"/>
      <c r="I20" s="46"/>
      <c r="AI20" s="41" t="str">
        <f t="shared" ca="1" si="8"/>
        <v>-</v>
      </c>
      <c r="AJ20" s="41" t="str">
        <f t="shared" ca="1" si="11"/>
        <v>-</v>
      </c>
      <c r="AK20" s="41"/>
      <c r="AL20" s="42">
        <f t="shared" si="12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</row>
    <row r="21" spans="3:40" s="42" customFormat="1" ht="60" customHeight="1">
      <c r="C21" s="45"/>
      <c r="I21" s="46"/>
      <c r="AI21" s="41" t="str">
        <f t="shared" ca="1" si="8"/>
        <v>-</v>
      </c>
      <c r="AJ21" s="41" t="str">
        <f t="shared" ca="1" si="11"/>
        <v>-</v>
      </c>
      <c r="AK21" s="41"/>
      <c r="AL21" s="42">
        <f t="shared" si="12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</row>
    <row r="22" spans="3:40" s="42" customFormat="1" ht="60" customHeight="1">
      <c r="C22" s="45"/>
      <c r="I22" s="46"/>
      <c r="AI22" s="41" t="str">
        <f t="shared" ca="1" si="8"/>
        <v>-</v>
      </c>
      <c r="AJ22" s="41" t="str">
        <f t="shared" ca="1" si="11"/>
        <v>-</v>
      </c>
      <c r="AK22" s="41"/>
      <c r="AL22" s="42">
        <f t="shared" si="12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</v>
      </c>
    </row>
    <row r="23" spans="3:40" s="42" customFormat="1" ht="60" customHeight="1">
      <c r="C23" s="45"/>
      <c r="I23" s="46"/>
      <c r="AI23" s="41" t="str">
        <f t="shared" ca="1" si="8"/>
        <v>-</v>
      </c>
      <c r="AJ23" s="41" t="str">
        <f t="shared" ca="1" si="11"/>
        <v>-</v>
      </c>
      <c r="AK23" s="41"/>
      <c r="AL23" s="42">
        <f t="shared" si="12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</row>
    <row r="24" spans="3:40" s="42" customFormat="1" ht="60" customHeight="1">
      <c r="C24" s="45"/>
      <c r="I24" s="46"/>
      <c r="AI24" s="41" t="str">
        <f t="shared" ca="1" si="8"/>
        <v>-</v>
      </c>
      <c r="AJ24" s="41" t="str">
        <f t="shared" ca="1" si="11"/>
        <v>-</v>
      </c>
      <c r="AK24" s="41"/>
      <c r="AL24" s="42">
        <f t="shared" si="12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</row>
    <row r="25" spans="3:40" s="42" customFormat="1" ht="60" customHeight="1">
      <c r="C25" s="45"/>
      <c r="I25" s="46"/>
      <c r="AI25" s="41" t="str">
        <f t="shared" ca="1" si="8"/>
        <v>-</v>
      </c>
      <c r="AJ25" s="41" t="str">
        <f t="shared" ca="1" si="11"/>
        <v>-</v>
      </c>
      <c r="AK25" s="41"/>
      <c r="AL25" s="42">
        <f t="shared" si="12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</v>
      </c>
    </row>
    <row r="26" spans="3:40" s="42" customFormat="1" ht="60" customHeight="1">
      <c r="C26" s="45"/>
      <c r="I26" s="46"/>
      <c r="AI26" s="41" t="str">
        <f t="shared" ca="1" si="8"/>
        <v>-</v>
      </c>
      <c r="AJ26" s="41" t="str">
        <f t="shared" ca="1" si="11"/>
        <v>-</v>
      </c>
      <c r="AK26" s="41"/>
      <c r="AL26" s="42">
        <f t="shared" si="12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</row>
    <row r="27" spans="3:40" s="42" customFormat="1" ht="60" customHeight="1">
      <c r="C27" s="45"/>
      <c r="I27" s="46"/>
      <c r="AI27" s="41" t="str">
        <f t="shared" ca="1" si="8"/>
        <v>-</v>
      </c>
      <c r="AJ27" s="41" t="str">
        <f t="shared" ca="1" si="11"/>
        <v>-</v>
      </c>
      <c r="AK27" s="41"/>
      <c r="AL27" s="42">
        <f t="shared" si="12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</row>
    <row r="28" spans="3:40" s="42" customFormat="1" ht="60" customHeight="1">
      <c r="C28" s="45"/>
      <c r="I28" s="46"/>
      <c r="AI28" s="41" t="str">
        <f t="shared" ca="1" si="8"/>
        <v>-</v>
      </c>
      <c r="AJ28" s="41" t="str">
        <f t="shared" ca="1" si="11"/>
        <v>-</v>
      </c>
      <c r="AK28" s="41"/>
      <c r="AL28" s="42">
        <f t="shared" si="12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</row>
    <row r="29" spans="3:40" s="42" customFormat="1" ht="60" customHeight="1">
      <c r="C29" s="45"/>
      <c r="I29" s="46"/>
      <c r="AI29" s="41" t="str">
        <f t="shared" ca="1" si="8"/>
        <v>-</v>
      </c>
      <c r="AJ29" s="41" t="str">
        <f t="shared" ca="1" si="11"/>
        <v>-</v>
      </c>
      <c r="AK29" s="41"/>
      <c r="AL29" s="42">
        <f t="shared" si="12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</row>
    <row r="30" spans="3:40" s="42" customFormat="1" ht="60" customHeight="1">
      <c r="C30" s="45"/>
      <c r="I30" s="46"/>
      <c r="AI30" s="41" t="str">
        <f t="shared" ca="1" si="8"/>
        <v>-</v>
      </c>
      <c r="AJ30" s="41" t="str">
        <f t="shared" ca="1" si="11"/>
        <v>-</v>
      </c>
      <c r="AK30" s="41"/>
      <c r="AL30" s="42">
        <f t="shared" si="12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</row>
    <row r="31" spans="3:40" s="42" customFormat="1" ht="60" customHeight="1">
      <c r="C31" s="45"/>
      <c r="I31" s="46"/>
      <c r="AI31" s="41" t="str">
        <f t="shared" ca="1" si="8"/>
        <v>-</v>
      </c>
      <c r="AJ31" s="41" t="str">
        <f t="shared" ca="1" si="11"/>
        <v>-</v>
      </c>
      <c r="AK31" s="41"/>
      <c r="AL31" s="42">
        <f t="shared" si="12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</row>
    <row r="32" spans="3:40" s="42" customFormat="1" ht="60" customHeight="1">
      <c r="C32" s="45"/>
      <c r="I32" s="46"/>
      <c r="AI32" s="41" t="str">
        <f t="shared" ca="1" si="8"/>
        <v>-</v>
      </c>
      <c r="AJ32" s="41" t="str">
        <f t="shared" ca="1" si="11"/>
        <v>-</v>
      </c>
      <c r="AK32" s="41"/>
      <c r="AL32" s="42">
        <f t="shared" si="12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</row>
    <row r="33" spans="1:40" s="42" customFormat="1" ht="60" customHeight="1">
      <c r="C33" s="45"/>
      <c r="I33" s="46"/>
      <c r="AI33" s="41" t="str">
        <f t="shared" ca="1" si="8"/>
        <v>-</v>
      </c>
      <c r="AJ33" s="41" t="str">
        <f t="shared" ca="1" si="11"/>
        <v>-</v>
      </c>
      <c r="AK33" s="41"/>
      <c r="AL33" s="42">
        <f t="shared" si="12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</row>
    <row r="34" spans="1:40" s="42" customFormat="1" ht="60" customHeight="1">
      <c r="C34" s="45"/>
      <c r="I34" s="46"/>
      <c r="AI34" s="41" t="str">
        <f t="shared" ca="1" si="8"/>
        <v>-</v>
      </c>
      <c r="AJ34" s="41" t="str">
        <f t="shared" ca="1" si="11"/>
        <v>-</v>
      </c>
      <c r="AK34" s="41"/>
      <c r="AL34" s="42">
        <f t="shared" si="12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</row>
    <row r="35" spans="1:40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8"/>
        <v>-</v>
      </c>
      <c r="AJ35" s="41" t="str">
        <f t="shared" ca="1" si="11"/>
        <v>-</v>
      </c>
      <c r="AK35" s="41"/>
      <c r="AL35" s="42">
        <f t="shared" si="12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</row>
    <row r="36" spans="1:40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8"/>
        <v>-</v>
      </c>
      <c r="AJ36" s="41" t="str">
        <f t="shared" ca="1" si="11"/>
        <v>-</v>
      </c>
      <c r="AK36" s="41"/>
      <c r="AL36" s="42">
        <f t="shared" si="12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</row>
    <row r="37" spans="1:40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8"/>
        <v>-</v>
      </c>
      <c r="AJ37" s="41" t="str">
        <f t="shared" ca="1" si="11"/>
        <v>-</v>
      </c>
      <c r="AK37" s="41"/>
      <c r="AL37" s="42">
        <f t="shared" si="12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</row>
    <row r="38" spans="1:40" ht="60" customHeight="1">
      <c r="A38" s="42" t="s">
        <v>283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8"/>
        <v>-</v>
      </c>
      <c r="AJ38" s="41" t="str">
        <f t="shared" ca="1" si="11"/>
        <v>-</v>
      </c>
      <c r="AK38" s="41"/>
      <c r="AL38" s="42">
        <f t="shared" si="12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</row>
  </sheetData>
  <mergeCells count="1">
    <mergeCell ref="C2:I2"/>
  </mergeCells>
  <phoneticPr fontId="2"/>
  <conditionalFormatting sqref="C4:H4">
    <cfRule type="cellIs" dxfId="39" priority="1" operator="greaterThan">
      <formula>7</formula>
    </cfRule>
  </conditionalFormatting>
  <conditionalFormatting sqref="C8:I9">
    <cfRule type="cellIs" dxfId="38" priority="2" operator="lessThan">
      <formula>15</formula>
    </cfRule>
  </conditionalFormatting>
  <conditionalFormatting sqref="C4:I9">
    <cfRule type="cellIs" dxfId="37" priority="3" operator="equal">
      <formula>S4</formula>
    </cfRule>
    <cfRule type="cellIs" dxfId="36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6C535-43D1-9044-8FC1-760E81316A59}">
  <dimension ref="A1:AN38"/>
  <sheetViews>
    <sheetView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40" ht="60" customHeight="1" thickBot="1">
      <c r="A1" s="7">
        <f ca="1">WEEKDAY($C$2)</f>
        <v>5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>
        <f ca="1">DATE(YEAR(当月カレンダー!$C$2), MONTH(当月カレンダー!$C$2)+3, 1)</f>
        <v>44287</v>
      </c>
      <c r="D2" s="48"/>
      <c r="E2" s="48"/>
      <c r="F2" s="48"/>
      <c r="G2" s="48"/>
      <c r="H2" s="48"/>
      <c r="I2" s="49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4">TEXT(L3,"aaa")</f>
        <v>月</v>
      </c>
      <c r="E3" s="31" t="str">
        <f t="shared" ca="1" si="4"/>
        <v>火</v>
      </c>
      <c r="F3" s="31" t="str">
        <f t="shared" ca="1" si="4"/>
        <v>水</v>
      </c>
      <c r="G3" s="31" t="str">
        <f t="shared" ca="1" si="4"/>
        <v>木</v>
      </c>
      <c r="H3" s="31" t="str">
        <f t="shared" ca="1" si="4"/>
        <v>金</v>
      </c>
      <c r="I3" s="32" t="str">
        <f t="shared" ca="1" si="4"/>
        <v>土</v>
      </c>
      <c r="J3" s="43"/>
      <c r="K3" s="12">
        <f t="shared" ref="K3:Q9" ca="1" si="5">DATE(YEAR($C$2),MONTH($C$2),1-$A$1+K$1+7*$A3)</f>
        <v>44276</v>
      </c>
      <c r="L3" s="13">
        <f t="shared" ca="1" si="5"/>
        <v>44277</v>
      </c>
      <c r="M3" s="13">
        <f t="shared" ca="1" si="5"/>
        <v>44278</v>
      </c>
      <c r="N3" s="13">
        <f t="shared" ca="1" si="5"/>
        <v>44279</v>
      </c>
      <c r="O3" s="13">
        <f t="shared" ca="1" si="5"/>
        <v>44280</v>
      </c>
      <c r="P3" s="13">
        <f t="shared" ca="1" si="5"/>
        <v>44281</v>
      </c>
      <c r="Q3" s="14">
        <f t="shared" ca="1" si="5"/>
        <v>44282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3,10,17,30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</f>
        <v>2,3,4,11</v>
      </c>
    </row>
    <row r="4" spans="1:40" s="42" customFormat="1" ht="60" customHeight="1">
      <c r="A4" s="43">
        <v>0</v>
      </c>
      <c r="B4" s="43"/>
      <c r="C4" s="33">
        <f ca="1">DAY(K4)</f>
        <v>28</v>
      </c>
      <c r="D4" s="34">
        <f t="shared" ref="D4:I9" ca="1" si="6">DAY(L4)</f>
        <v>29</v>
      </c>
      <c r="E4" s="34">
        <f t="shared" ca="1" si="6"/>
        <v>30</v>
      </c>
      <c r="F4" s="34">
        <f t="shared" ca="1" si="6"/>
        <v>31</v>
      </c>
      <c r="G4" s="34">
        <f t="shared" ca="1" si="6"/>
        <v>1</v>
      </c>
      <c r="H4" s="34">
        <f t="shared" ca="1" si="6"/>
        <v>2</v>
      </c>
      <c r="I4" s="35">
        <f t="shared" ca="1" si="6"/>
        <v>3</v>
      </c>
      <c r="J4" s="43"/>
      <c r="K4" s="15">
        <f t="shared" ca="1" si="5"/>
        <v>44283</v>
      </c>
      <c r="L4" s="16">
        <f t="shared" ca="1" si="5"/>
        <v>44284</v>
      </c>
      <c r="M4" s="16">
        <f t="shared" ca="1" si="5"/>
        <v>44285</v>
      </c>
      <c r="N4" s="16">
        <f t="shared" ca="1" si="5"/>
        <v>44286</v>
      </c>
      <c r="O4" s="16">
        <f t="shared" ca="1" si="5"/>
        <v>44287</v>
      </c>
      <c r="P4" s="16">
        <f t="shared" ca="1" si="5"/>
        <v>44288</v>
      </c>
      <c r="Q4" s="17">
        <f t="shared" ca="1" si="5"/>
        <v>44289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7">IF(OR(MONTH($C$2)&lt;&gt;MONTH(L4),IFERROR(VLOOKUP(DAY(L4)&amp;"",$AI:$AI,1,FALSE),-1)&lt;0),"",D4)</f>
        <v/>
      </c>
      <c r="AC4" s="22" t="str">
        <f t="shared" ca="1" si="7"/>
        <v/>
      </c>
      <c r="AD4" s="22" t="str">
        <f t="shared" ca="1" si="7"/>
        <v/>
      </c>
      <c r="AE4" s="22" t="str">
        <f t="shared" ca="1" si="7"/>
        <v/>
      </c>
      <c r="AF4" s="22" t="str">
        <f t="shared" ca="1" si="7"/>
        <v/>
      </c>
      <c r="AG4" s="23">
        <f t="shared" ca="1" si="7"/>
        <v>3</v>
      </c>
      <c r="AI4" s="41" t="str">
        <f t="shared" ref="AI4:AI38" ca="1" si="8">IFERROR(LEFT(AJ3,FIND(",",AJ3)-1),AJ3)</f>
        <v>3</v>
      </c>
      <c r="AJ4" s="41" t="str">
        <f ca="1">IFERROR(MID(AJ3,FIND(",",AJ3)+1,LEN(AJ3)),"-")</f>
        <v>10,17,30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</v>
      </c>
    </row>
    <row r="5" spans="1:40" s="42" customFormat="1" ht="60" customHeight="1">
      <c r="A5" s="43">
        <f>A4+1</f>
        <v>1</v>
      </c>
      <c r="B5" s="43"/>
      <c r="C5" s="33">
        <f t="shared" ref="C5:C9" ca="1" si="9">DAY(K5)</f>
        <v>4</v>
      </c>
      <c r="D5" s="34">
        <f t="shared" ca="1" si="6"/>
        <v>5</v>
      </c>
      <c r="E5" s="34">
        <f t="shared" ca="1" si="6"/>
        <v>6</v>
      </c>
      <c r="F5" s="34">
        <f t="shared" ca="1" si="6"/>
        <v>7</v>
      </c>
      <c r="G5" s="34">
        <f t="shared" ca="1" si="6"/>
        <v>8</v>
      </c>
      <c r="H5" s="34">
        <f t="shared" ca="1" si="6"/>
        <v>9</v>
      </c>
      <c r="I5" s="35">
        <f t="shared" ca="1" si="6"/>
        <v>10</v>
      </c>
      <c r="J5" s="43"/>
      <c r="K5" s="15">
        <f t="shared" ca="1" si="5"/>
        <v>44290</v>
      </c>
      <c r="L5" s="16">
        <f t="shared" ca="1" si="5"/>
        <v>44291</v>
      </c>
      <c r="M5" s="16">
        <f t="shared" ca="1" si="5"/>
        <v>44292</v>
      </c>
      <c r="N5" s="16">
        <f t="shared" ca="1" si="5"/>
        <v>44293</v>
      </c>
      <c r="O5" s="16">
        <f t="shared" ca="1" si="5"/>
        <v>44294</v>
      </c>
      <c r="P5" s="16">
        <f t="shared" ca="1" si="5"/>
        <v>44295</v>
      </c>
      <c r="Q5" s="17">
        <f t="shared" ca="1" si="5"/>
        <v>44296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0">IF(OR(MONTH($C$2)&lt;&gt;MONTH(K5),IFERROR(VLOOKUP(DAY(K5)&amp;"",$AI:$AI,1,FALSE),-1)&lt;0),"",C5)</f>
        <v/>
      </c>
      <c r="AB5" s="25" t="str">
        <f t="shared" ca="1" si="7"/>
        <v/>
      </c>
      <c r="AC5" s="25" t="str">
        <f t="shared" ca="1" si="7"/>
        <v/>
      </c>
      <c r="AD5" s="25" t="str">
        <f t="shared" ca="1" si="7"/>
        <v/>
      </c>
      <c r="AE5" s="25" t="str">
        <f t="shared" ca="1" si="7"/>
        <v/>
      </c>
      <c r="AF5" s="25" t="str">
        <f t="shared" ca="1" si="7"/>
        <v/>
      </c>
      <c r="AG5" s="26">
        <f t="shared" ca="1" si="7"/>
        <v>10</v>
      </c>
      <c r="AI5" s="41" t="str">
        <f t="shared" ca="1" si="8"/>
        <v>10</v>
      </c>
      <c r="AJ5" s="41" t="str">
        <f t="shared" ref="AJ5:AJ38" ca="1" si="11">IFERROR(MID(AJ4,FIND(",",AJ4)+1,LEN(AJ4)),"-")</f>
        <v>17,30</v>
      </c>
      <c r="AK5" s="41"/>
      <c r="AL5" s="42">
        <f t="shared" ref="AL5:AL38" si="12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</v>
      </c>
    </row>
    <row r="6" spans="1:40" s="42" customFormat="1" ht="60" customHeight="1">
      <c r="A6" s="43">
        <f t="shared" ref="A6:A9" si="13">A5+1</f>
        <v>2</v>
      </c>
      <c r="B6" s="43"/>
      <c r="C6" s="33">
        <f t="shared" ca="1" si="9"/>
        <v>11</v>
      </c>
      <c r="D6" s="34">
        <f t="shared" ca="1" si="6"/>
        <v>12</v>
      </c>
      <c r="E6" s="34">
        <f t="shared" ca="1" si="6"/>
        <v>13</v>
      </c>
      <c r="F6" s="34">
        <f t="shared" ca="1" si="6"/>
        <v>14</v>
      </c>
      <c r="G6" s="34">
        <f t="shared" ca="1" si="6"/>
        <v>15</v>
      </c>
      <c r="H6" s="34">
        <f t="shared" ca="1" si="6"/>
        <v>16</v>
      </c>
      <c r="I6" s="35">
        <f t="shared" ca="1" si="6"/>
        <v>17</v>
      </c>
      <c r="J6" s="43"/>
      <c r="K6" s="15">
        <f t="shared" ca="1" si="5"/>
        <v>44297</v>
      </c>
      <c r="L6" s="16">
        <f t="shared" ca="1" si="5"/>
        <v>44298</v>
      </c>
      <c r="M6" s="16">
        <f t="shared" ca="1" si="5"/>
        <v>44299</v>
      </c>
      <c r="N6" s="16">
        <f t="shared" ca="1" si="5"/>
        <v>44300</v>
      </c>
      <c r="O6" s="16">
        <f t="shared" ca="1" si="5"/>
        <v>44301</v>
      </c>
      <c r="P6" s="16">
        <f t="shared" ca="1" si="5"/>
        <v>44302</v>
      </c>
      <c r="Q6" s="17">
        <f t="shared" ca="1" si="5"/>
        <v>44303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0"/>
        <v/>
      </c>
      <c r="AB6" s="25" t="str">
        <f t="shared" ca="1" si="7"/>
        <v/>
      </c>
      <c r="AC6" s="25" t="str">
        <f t="shared" ca="1" si="7"/>
        <v/>
      </c>
      <c r="AD6" s="25" t="str">
        <f t="shared" ca="1" si="7"/>
        <v/>
      </c>
      <c r="AE6" s="25" t="str">
        <f t="shared" ca="1" si="7"/>
        <v/>
      </c>
      <c r="AF6" s="25" t="str">
        <f t="shared" ca="1" si="7"/>
        <v/>
      </c>
      <c r="AG6" s="26">
        <f t="shared" ca="1" si="7"/>
        <v>17</v>
      </c>
      <c r="AI6" s="41" t="str">
        <f t="shared" ca="1" si="8"/>
        <v>17</v>
      </c>
      <c r="AJ6" s="41" t="str">
        <f t="shared" ca="1" si="11"/>
        <v>30</v>
      </c>
      <c r="AK6" s="41"/>
      <c r="AL6" s="42">
        <f t="shared" si="12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</row>
    <row r="7" spans="1:40" s="42" customFormat="1" ht="60" customHeight="1">
      <c r="A7" s="43">
        <f t="shared" si="13"/>
        <v>3</v>
      </c>
      <c r="B7" s="43"/>
      <c r="C7" s="33">
        <f t="shared" ca="1" si="9"/>
        <v>18</v>
      </c>
      <c r="D7" s="34">
        <f t="shared" ca="1" si="6"/>
        <v>19</v>
      </c>
      <c r="E7" s="34">
        <f t="shared" ca="1" si="6"/>
        <v>20</v>
      </c>
      <c r="F7" s="34">
        <f t="shared" ca="1" si="6"/>
        <v>21</v>
      </c>
      <c r="G7" s="34">
        <f t="shared" ca="1" si="6"/>
        <v>22</v>
      </c>
      <c r="H7" s="34">
        <f t="shared" ca="1" si="6"/>
        <v>23</v>
      </c>
      <c r="I7" s="35">
        <f t="shared" ca="1" si="6"/>
        <v>24</v>
      </c>
      <c r="J7" s="43"/>
      <c r="K7" s="15">
        <f t="shared" ca="1" si="5"/>
        <v>44304</v>
      </c>
      <c r="L7" s="16">
        <f t="shared" ca="1" si="5"/>
        <v>44305</v>
      </c>
      <c r="M7" s="16">
        <f t="shared" ca="1" si="5"/>
        <v>44306</v>
      </c>
      <c r="N7" s="16">
        <f t="shared" ca="1" si="5"/>
        <v>44307</v>
      </c>
      <c r="O7" s="16">
        <f t="shared" ca="1" si="5"/>
        <v>44308</v>
      </c>
      <c r="P7" s="16">
        <f t="shared" ca="1" si="5"/>
        <v>44309</v>
      </c>
      <c r="Q7" s="17">
        <f t="shared" ca="1" si="5"/>
        <v>44310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0"/>
        <v/>
      </c>
      <c r="AB7" s="25" t="str">
        <f t="shared" ca="1" si="7"/>
        <v/>
      </c>
      <c r="AC7" s="25" t="str">
        <f t="shared" ca="1" si="7"/>
        <v/>
      </c>
      <c r="AD7" s="25" t="str">
        <f t="shared" ca="1" si="7"/>
        <v/>
      </c>
      <c r="AE7" s="25" t="str">
        <f t="shared" ca="1" si="7"/>
        <v/>
      </c>
      <c r="AF7" s="25" t="str">
        <f t="shared" ca="1" si="7"/>
        <v/>
      </c>
      <c r="AG7" s="26" t="str">
        <f t="shared" ca="1" si="7"/>
        <v/>
      </c>
      <c r="AI7" s="41" t="str">
        <f t="shared" ca="1" si="8"/>
        <v>30</v>
      </c>
      <c r="AJ7" s="41" t="str">
        <f t="shared" ca="1" si="11"/>
        <v>-</v>
      </c>
      <c r="AK7" s="41"/>
      <c r="AL7" s="42">
        <f t="shared" si="12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</v>
      </c>
    </row>
    <row r="8" spans="1:40" s="42" customFormat="1" ht="60" customHeight="1">
      <c r="A8" s="43">
        <f t="shared" si="13"/>
        <v>4</v>
      </c>
      <c r="B8" s="43"/>
      <c r="C8" s="33">
        <f t="shared" ca="1" si="9"/>
        <v>25</v>
      </c>
      <c r="D8" s="34">
        <f t="shared" ca="1" si="6"/>
        <v>26</v>
      </c>
      <c r="E8" s="34">
        <f t="shared" ca="1" si="6"/>
        <v>27</v>
      </c>
      <c r="F8" s="34">
        <f t="shared" ca="1" si="6"/>
        <v>28</v>
      </c>
      <c r="G8" s="34">
        <f t="shared" ca="1" si="6"/>
        <v>29</v>
      </c>
      <c r="H8" s="34">
        <f t="shared" ca="1" si="6"/>
        <v>30</v>
      </c>
      <c r="I8" s="35">
        <f t="shared" ca="1" si="6"/>
        <v>1</v>
      </c>
      <c r="J8" s="43"/>
      <c r="K8" s="15">
        <f t="shared" ca="1" si="5"/>
        <v>44311</v>
      </c>
      <c r="L8" s="16">
        <f t="shared" ca="1" si="5"/>
        <v>44312</v>
      </c>
      <c r="M8" s="16">
        <f t="shared" ca="1" si="5"/>
        <v>44313</v>
      </c>
      <c r="N8" s="16">
        <f t="shared" ca="1" si="5"/>
        <v>44314</v>
      </c>
      <c r="O8" s="16">
        <f t="shared" ca="1" si="5"/>
        <v>44315</v>
      </c>
      <c r="P8" s="16">
        <f t="shared" ca="1" si="5"/>
        <v>44316</v>
      </c>
      <c r="Q8" s="17">
        <f t="shared" ca="1" si="5"/>
        <v>44317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>
        <f ca="1">IF(IFERROR(MATCH(O8,祝日!$B:$B,0),-1)&gt;0,G8,"")</f>
        <v>29</v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0"/>
        <v/>
      </c>
      <c r="AB8" s="25" t="str">
        <f t="shared" ca="1" si="7"/>
        <v/>
      </c>
      <c r="AC8" s="25" t="str">
        <f t="shared" ca="1" si="7"/>
        <v/>
      </c>
      <c r="AD8" s="25" t="str">
        <f t="shared" ca="1" si="7"/>
        <v/>
      </c>
      <c r="AE8" s="25" t="str">
        <f t="shared" ca="1" si="7"/>
        <v/>
      </c>
      <c r="AF8" s="25">
        <f t="shared" ca="1" si="7"/>
        <v>30</v>
      </c>
      <c r="AG8" s="26" t="str">
        <f t="shared" ca="1" si="7"/>
        <v/>
      </c>
      <c r="AI8" s="41" t="str">
        <f t="shared" ca="1" si="8"/>
        <v>-</v>
      </c>
      <c r="AJ8" s="41" t="str">
        <f t="shared" ca="1" si="11"/>
        <v>-</v>
      </c>
      <c r="AK8" s="41"/>
      <c r="AL8" s="42">
        <f t="shared" si="12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</row>
    <row r="9" spans="1:40" s="42" customFormat="1" ht="60" customHeight="1" thickBot="1">
      <c r="A9" s="43">
        <f t="shared" si="13"/>
        <v>5</v>
      </c>
      <c r="B9" s="43"/>
      <c r="C9" s="36">
        <f t="shared" ca="1" si="9"/>
        <v>2</v>
      </c>
      <c r="D9" s="37">
        <f t="shared" ca="1" si="6"/>
        <v>3</v>
      </c>
      <c r="E9" s="37">
        <f t="shared" ca="1" si="6"/>
        <v>4</v>
      </c>
      <c r="F9" s="37">
        <f t="shared" ca="1" si="6"/>
        <v>5</v>
      </c>
      <c r="G9" s="37">
        <f t="shared" ca="1" si="6"/>
        <v>6</v>
      </c>
      <c r="H9" s="37">
        <f t="shared" ca="1" si="6"/>
        <v>7</v>
      </c>
      <c r="I9" s="38">
        <f t="shared" ca="1" si="6"/>
        <v>8</v>
      </c>
      <c r="J9" s="43"/>
      <c r="K9" s="18">
        <f t="shared" ca="1" si="5"/>
        <v>44318</v>
      </c>
      <c r="L9" s="19">
        <f t="shared" ca="1" si="5"/>
        <v>44319</v>
      </c>
      <c r="M9" s="19">
        <f t="shared" ca="1" si="5"/>
        <v>44320</v>
      </c>
      <c r="N9" s="19">
        <f t="shared" ca="1" si="5"/>
        <v>44321</v>
      </c>
      <c r="O9" s="19">
        <f t="shared" ca="1" si="5"/>
        <v>44322</v>
      </c>
      <c r="P9" s="19">
        <f t="shared" ca="1" si="5"/>
        <v>44323</v>
      </c>
      <c r="Q9" s="20">
        <f t="shared" ca="1" si="5"/>
        <v>44324</v>
      </c>
      <c r="R9" s="43"/>
      <c r="S9" s="27" t="str">
        <f ca="1">IF(IFERROR(MATCH(K9,祝日!$B:$B,0),-1)&gt;0,C9,"")</f>
        <v/>
      </c>
      <c r="T9" s="28">
        <f ca="1">IF(IFERROR(MATCH(L9,祝日!$B:$B,0),-1)&gt;0,D9,"")</f>
        <v>3</v>
      </c>
      <c r="U9" s="28">
        <f ca="1">IF(IFERROR(MATCH(M9,祝日!$B:$B,0),-1)&gt;0,E9,"")</f>
        <v>4</v>
      </c>
      <c r="V9" s="28">
        <f ca="1">IF(IFERROR(MATCH(N9,祝日!$B:$B,0),-1)&gt;0,F9,"")</f>
        <v>5</v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0"/>
        <v/>
      </c>
      <c r="AB9" s="28" t="str">
        <f t="shared" ca="1" si="7"/>
        <v/>
      </c>
      <c r="AC9" s="28" t="str">
        <f t="shared" ca="1" si="7"/>
        <v/>
      </c>
      <c r="AD9" s="28" t="str">
        <f t="shared" ca="1" si="7"/>
        <v/>
      </c>
      <c r="AE9" s="28" t="str">
        <f t="shared" ca="1" si="7"/>
        <v/>
      </c>
      <c r="AF9" s="28" t="str">
        <f t="shared" ca="1" si="7"/>
        <v/>
      </c>
      <c r="AG9" s="29" t="str">
        <f t="shared" ca="1" si="7"/>
        <v/>
      </c>
      <c r="AI9" s="41" t="str">
        <f t="shared" ca="1" si="8"/>
        <v>-</v>
      </c>
      <c r="AJ9" s="41" t="str">
        <f t="shared" ca="1" si="11"/>
        <v>-</v>
      </c>
      <c r="AK9" s="41"/>
      <c r="AL9" s="42">
        <f t="shared" si="12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</row>
    <row r="10" spans="1:40" s="42" customFormat="1" ht="60" customHeight="1">
      <c r="C10" s="45"/>
      <c r="I10" s="46"/>
      <c r="AI10" s="41" t="str">
        <f t="shared" ca="1" si="8"/>
        <v>-</v>
      </c>
      <c r="AJ10" s="41" t="str">
        <f t="shared" ca="1" si="11"/>
        <v>-</v>
      </c>
      <c r="AK10" s="41"/>
      <c r="AL10" s="42">
        <f t="shared" si="12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</v>
      </c>
    </row>
    <row r="11" spans="1:40" s="42" customFormat="1" ht="60" customHeight="1">
      <c r="C11" s="45"/>
      <c r="I11" s="46"/>
      <c r="AI11" s="41" t="str">
        <f t="shared" ca="1" si="8"/>
        <v>-</v>
      </c>
      <c r="AJ11" s="41" t="str">
        <f t="shared" ca="1" si="11"/>
        <v>-</v>
      </c>
      <c r="AK11" s="41"/>
      <c r="AL11" s="42">
        <f t="shared" si="12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</row>
    <row r="12" spans="1:40" s="42" customFormat="1" ht="60" customHeight="1">
      <c r="C12" s="45"/>
      <c r="I12" s="46"/>
      <c r="AI12" s="41" t="str">
        <f t="shared" ca="1" si="8"/>
        <v>-</v>
      </c>
      <c r="AJ12" s="41" t="str">
        <f t="shared" ca="1" si="11"/>
        <v>-</v>
      </c>
      <c r="AK12" s="41"/>
      <c r="AL12" s="42">
        <f t="shared" si="12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</row>
    <row r="13" spans="1:40" s="42" customFormat="1" ht="60" customHeight="1">
      <c r="C13" s="45"/>
      <c r="I13" s="46"/>
      <c r="AI13" s="41" t="str">
        <f t="shared" ca="1" si="8"/>
        <v>-</v>
      </c>
      <c r="AJ13" s="41" t="str">
        <f t="shared" ca="1" si="11"/>
        <v>-</v>
      </c>
      <c r="AK13" s="41"/>
      <c r="AL13" s="42">
        <f t="shared" si="12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</v>
      </c>
    </row>
    <row r="14" spans="1:40" s="42" customFormat="1" ht="60" customHeight="1">
      <c r="C14" s="45"/>
      <c r="I14" s="46"/>
      <c r="AI14" s="41" t="str">
        <f t="shared" ca="1" si="8"/>
        <v>-</v>
      </c>
      <c r="AJ14" s="41" t="str">
        <f t="shared" ca="1" si="11"/>
        <v>-</v>
      </c>
      <c r="AK14" s="41"/>
      <c r="AL14" s="42">
        <f t="shared" si="12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</row>
    <row r="15" spans="1:40" s="42" customFormat="1" ht="60" customHeight="1">
      <c r="C15" s="45"/>
      <c r="I15" s="46"/>
      <c r="AI15" s="41" t="str">
        <f t="shared" ca="1" si="8"/>
        <v>-</v>
      </c>
      <c r="AJ15" s="41" t="str">
        <f t="shared" ca="1" si="11"/>
        <v>-</v>
      </c>
      <c r="AK15" s="41"/>
      <c r="AL15" s="42">
        <f t="shared" si="12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</v>
      </c>
    </row>
    <row r="16" spans="1:40" s="42" customFormat="1" ht="60" customHeight="1">
      <c r="C16" s="45"/>
      <c r="I16" s="46"/>
      <c r="AI16" s="41" t="str">
        <f t="shared" ca="1" si="8"/>
        <v>-</v>
      </c>
      <c r="AJ16" s="41" t="str">
        <f t="shared" ca="1" si="11"/>
        <v>-</v>
      </c>
      <c r="AK16" s="41"/>
      <c r="AL16" s="42">
        <f t="shared" si="12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</v>
      </c>
    </row>
    <row r="17" spans="3:40" s="42" customFormat="1" ht="60" customHeight="1">
      <c r="C17" s="45"/>
      <c r="I17" s="46"/>
      <c r="AI17" s="41" t="str">
        <f t="shared" ca="1" si="8"/>
        <v>-</v>
      </c>
      <c r="AJ17" s="41" t="str">
        <f t="shared" ca="1" si="11"/>
        <v>-</v>
      </c>
      <c r="AK17" s="41"/>
      <c r="AL17" s="42">
        <f t="shared" si="12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</row>
    <row r="18" spans="3:40" s="42" customFormat="1" ht="60" customHeight="1">
      <c r="C18" s="45"/>
      <c r="I18" s="46"/>
      <c r="AI18" s="41" t="str">
        <f t="shared" ca="1" si="8"/>
        <v>-</v>
      </c>
      <c r="AJ18" s="41" t="str">
        <f t="shared" ca="1" si="11"/>
        <v>-</v>
      </c>
      <c r="AK18" s="41"/>
      <c r="AL18" s="42">
        <f t="shared" si="12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</row>
    <row r="19" spans="3:40" s="42" customFormat="1" ht="60" customHeight="1">
      <c r="C19" s="45"/>
      <c r="I19" s="46"/>
      <c r="AI19" s="41" t="str">
        <f t="shared" ca="1" si="8"/>
        <v>-</v>
      </c>
      <c r="AJ19" s="41" t="str">
        <f t="shared" ca="1" si="11"/>
        <v>-</v>
      </c>
      <c r="AK19" s="41"/>
      <c r="AL19" s="42">
        <f t="shared" si="12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</v>
      </c>
    </row>
    <row r="20" spans="3:40" s="42" customFormat="1" ht="60" customHeight="1">
      <c r="C20" s="45"/>
      <c r="I20" s="46"/>
      <c r="AI20" s="41" t="str">
        <f t="shared" ca="1" si="8"/>
        <v>-</v>
      </c>
      <c r="AJ20" s="41" t="str">
        <f t="shared" ca="1" si="11"/>
        <v>-</v>
      </c>
      <c r="AK20" s="41"/>
      <c r="AL20" s="42">
        <f t="shared" si="12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</row>
    <row r="21" spans="3:40" s="42" customFormat="1" ht="60" customHeight="1">
      <c r="C21" s="45"/>
      <c r="I21" s="46"/>
      <c r="AI21" s="41" t="str">
        <f t="shared" ca="1" si="8"/>
        <v>-</v>
      </c>
      <c r="AJ21" s="41" t="str">
        <f t="shared" ca="1" si="11"/>
        <v>-</v>
      </c>
      <c r="AK21" s="41"/>
      <c r="AL21" s="42">
        <f t="shared" si="12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</row>
    <row r="22" spans="3:40" s="42" customFormat="1" ht="60" customHeight="1">
      <c r="C22" s="45"/>
      <c r="I22" s="46"/>
      <c r="AI22" s="41" t="str">
        <f t="shared" ca="1" si="8"/>
        <v>-</v>
      </c>
      <c r="AJ22" s="41" t="str">
        <f t="shared" ca="1" si="11"/>
        <v>-</v>
      </c>
      <c r="AK22" s="41"/>
      <c r="AL22" s="42">
        <f t="shared" si="12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</v>
      </c>
    </row>
    <row r="23" spans="3:40" s="42" customFormat="1" ht="60" customHeight="1">
      <c r="C23" s="45"/>
      <c r="I23" s="46"/>
      <c r="AI23" s="41" t="str">
        <f t="shared" ca="1" si="8"/>
        <v>-</v>
      </c>
      <c r="AJ23" s="41" t="str">
        <f t="shared" ca="1" si="11"/>
        <v>-</v>
      </c>
      <c r="AK23" s="41"/>
      <c r="AL23" s="42">
        <f t="shared" si="12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</row>
    <row r="24" spans="3:40" s="42" customFormat="1" ht="60" customHeight="1">
      <c r="C24" s="45"/>
      <c r="I24" s="46"/>
      <c r="AI24" s="41" t="str">
        <f t="shared" ca="1" si="8"/>
        <v>-</v>
      </c>
      <c r="AJ24" s="41" t="str">
        <f t="shared" ca="1" si="11"/>
        <v>-</v>
      </c>
      <c r="AK24" s="41"/>
      <c r="AL24" s="42">
        <f t="shared" si="12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</row>
    <row r="25" spans="3:40" s="42" customFormat="1" ht="60" customHeight="1">
      <c r="C25" s="45"/>
      <c r="I25" s="46"/>
      <c r="AI25" s="41" t="str">
        <f t="shared" ca="1" si="8"/>
        <v>-</v>
      </c>
      <c r="AJ25" s="41" t="str">
        <f t="shared" ca="1" si="11"/>
        <v>-</v>
      </c>
      <c r="AK25" s="41"/>
      <c r="AL25" s="42">
        <f t="shared" si="12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</v>
      </c>
    </row>
    <row r="26" spans="3:40" s="42" customFormat="1" ht="60" customHeight="1">
      <c r="C26" s="45"/>
      <c r="I26" s="46"/>
      <c r="AI26" s="41" t="str">
        <f t="shared" ca="1" si="8"/>
        <v>-</v>
      </c>
      <c r="AJ26" s="41" t="str">
        <f t="shared" ca="1" si="11"/>
        <v>-</v>
      </c>
      <c r="AK26" s="41"/>
      <c r="AL26" s="42">
        <f t="shared" si="12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</row>
    <row r="27" spans="3:40" s="42" customFormat="1" ht="60" customHeight="1">
      <c r="C27" s="45"/>
      <c r="I27" s="46"/>
      <c r="AI27" s="41" t="str">
        <f t="shared" ca="1" si="8"/>
        <v>-</v>
      </c>
      <c r="AJ27" s="41" t="str">
        <f t="shared" ca="1" si="11"/>
        <v>-</v>
      </c>
      <c r="AK27" s="41"/>
      <c r="AL27" s="42">
        <f t="shared" si="12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</row>
    <row r="28" spans="3:40" s="42" customFormat="1" ht="60" customHeight="1">
      <c r="C28" s="45"/>
      <c r="I28" s="46"/>
      <c r="AI28" s="41" t="str">
        <f t="shared" ca="1" si="8"/>
        <v>-</v>
      </c>
      <c r="AJ28" s="41" t="str">
        <f t="shared" ca="1" si="11"/>
        <v>-</v>
      </c>
      <c r="AK28" s="41"/>
      <c r="AL28" s="42">
        <f t="shared" si="12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</row>
    <row r="29" spans="3:40" s="42" customFormat="1" ht="60" customHeight="1">
      <c r="C29" s="45"/>
      <c r="I29" s="46"/>
      <c r="AI29" s="41" t="str">
        <f t="shared" ca="1" si="8"/>
        <v>-</v>
      </c>
      <c r="AJ29" s="41" t="str">
        <f t="shared" ca="1" si="11"/>
        <v>-</v>
      </c>
      <c r="AK29" s="41"/>
      <c r="AL29" s="42">
        <f t="shared" si="12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</row>
    <row r="30" spans="3:40" s="42" customFormat="1" ht="60" customHeight="1">
      <c r="C30" s="45"/>
      <c r="I30" s="46"/>
      <c r="AI30" s="41" t="str">
        <f t="shared" ca="1" si="8"/>
        <v>-</v>
      </c>
      <c r="AJ30" s="41" t="str">
        <f t="shared" ca="1" si="11"/>
        <v>-</v>
      </c>
      <c r="AK30" s="41"/>
      <c r="AL30" s="42">
        <f t="shared" si="12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</row>
    <row r="31" spans="3:40" s="42" customFormat="1" ht="60" customHeight="1">
      <c r="C31" s="45"/>
      <c r="I31" s="46"/>
      <c r="AI31" s="41" t="str">
        <f t="shared" ca="1" si="8"/>
        <v>-</v>
      </c>
      <c r="AJ31" s="41" t="str">
        <f t="shared" ca="1" si="11"/>
        <v>-</v>
      </c>
      <c r="AK31" s="41"/>
      <c r="AL31" s="42">
        <f t="shared" si="12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</row>
    <row r="32" spans="3:40" s="42" customFormat="1" ht="60" customHeight="1">
      <c r="C32" s="45"/>
      <c r="I32" s="46"/>
      <c r="AI32" s="41" t="str">
        <f t="shared" ca="1" si="8"/>
        <v>-</v>
      </c>
      <c r="AJ32" s="41" t="str">
        <f t="shared" ca="1" si="11"/>
        <v>-</v>
      </c>
      <c r="AK32" s="41"/>
      <c r="AL32" s="42">
        <f t="shared" si="12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</row>
    <row r="33" spans="1:40" s="42" customFormat="1" ht="60" customHeight="1">
      <c r="C33" s="45"/>
      <c r="I33" s="46"/>
      <c r="AI33" s="41" t="str">
        <f t="shared" ca="1" si="8"/>
        <v>-</v>
      </c>
      <c r="AJ33" s="41" t="str">
        <f t="shared" ca="1" si="11"/>
        <v>-</v>
      </c>
      <c r="AK33" s="41"/>
      <c r="AL33" s="42">
        <f t="shared" si="12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</row>
    <row r="34" spans="1:40" s="42" customFormat="1" ht="60" customHeight="1">
      <c r="C34" s="45"/>
      <c r="I34" s="46"/>
      <c r="AI34" s="41" t="str">
        <f t="shared" ca="1" si="8"/>
        <v>-</v>
      </c>
      <c r="AJ34" s="41" t="str">
        <f t="shared" ca="1" si="11"/>
        <v>-</v>
      </c>
      <c r="AK34" s="41"/>
      <c r="AL34" s="42">
        <f t="shared" si="12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</row>
    <row r="35" spans="1:40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8"/>
        <v>-</v>
      </c>
      <c r="AJ35" s="41" t="str">
        <f t="shared" ca="1" si="11"/>
        <v>-</v>
      </c>
      <c r="AK35" s="41"/>
      <c r="AL35" s="42">
        <f t="shared" si="12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</row>
    <row r="36" spans="1:40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8"/>
        <v>-</v>
      </c>
      <c r="AJ36" s="41" t="str">
        <f t="shared" ca="1" si="11"/>
        <v>-</v>
      </c>
      <c r="AK36" s="41"/>
      <c r="AL36" s="42">
        <f t="shared" si="12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</row>
    <row r="37" spans="1:40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8"/>
        <v>-</v>
      </c>
      <c r="AJ37" s="41" t="str">
        <f t="shared" ca="1" si="11"/>
        <v>-</v>
      </c>
      <c r="AK37" s="41"/>
      <c r="AL37" s="42">
        <f t="shared" si="12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</row>
    <row r="38" spans="1:40" ht="60" customHeight="1">
      <c r="A38" s="42" t="s">
        <v>283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8"/>
        <v>-</v>
      </c>
      <c r="AJ38" s="41" t="str">
        <f t="shared" ca="1" si="11"/>
        <v>-</v>
      </c>
      <c r="AK38" s="41"/>
      <c r="AL38" s="42">
        <f t="shared" si="12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</row>
  </sheetData>
  <mergeCells count="1">
    <mergeCell ref="C2:I2"/>
  </mergeCells>
  <phoneticPr fontId="2"/>
  <conditionalFormatting sqref="C4:H4">
    <cfRule type="cellIs" dxfId="35" priority="1" operator="greaterThan">
      <formula>7</formula>
    </cfRule>
  </conditionalFormatting>
  <conditionalFormatting sqref="C8:I9">
    <cfRule type="cellIs" dxfId="34" priority="2" operator="lessThan">
      <formula>15</formula>
    </cfRule>
  </conditionalFormatting>
  <conditionalFormatting sqref="C4:I9">
    <cfRule type="cellIs" dxfId="33" priority="3" operator="equal">
      <formula>S4</formula>
    </cfRule>
    <cfRule type="cellIs" dxfId="32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80356-4AE7-DF4D-A539-804AA8325FFC}">
  <dimension ref="A1:AN38"/>
  <sheetViews>
    <sheetView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40" ht="60" customHeight="1" thickBot="1">
      <c r="A1" s="7">
        <f ca="1">WEEKDAY($C$2)</f>
        <v>7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>
        <f ca="1">DATE(YEAR(当月カレンダー!$C$2), MONTH(当月カレンダー!$C$2)+4, 1)</f>
        <v>44317</v>
      </c>
      <c r="D2" s="48"/>
      <c r="E2" s="48"/>
      <c r="F2" s="48"/>
      <c r="G2" s="48"/>
      <c r="H2" s="48"/>
      <c r="I2" s="49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4">TEXT(L3,"aaa")</f>
        <v>月</v>
      </c>
      <c r="E3" s="31" t="str">
        <f t="shared" ca="1" si="4"/>
        <v>火</v>
      </c>
      <c r="F3" s="31" t="str">
        <f t="shared" ca="1" si="4"/>
        <v>水</v>
      </c>
      <c r="G3" s="31" t="str">
        <f t="shared" ca="1" si="4"/>
        <v>木</v>
      </c>
      <c r="H3" s="31" t="str">
        <f t="shared" ca="1" si="4"/>
        <v>金</v>
      </c>
      <c r="I3" s="32" t="str">
        <f t="shared" ca="1" si="4"/>
        <v>土</v>
      </c>
      <c r="J3" s="43"/>
      <c r="K3" s="12">
        <f t="shared" ref="K3:Q9" ca="1" si="5">DATE(YEAR($C$2),MONTH($C$2),1-$A$1+K$1+7*$A3)</f>
        <v>44304</v>
      </c>
      <c r="L3" s="13">
        <f t="shared" ca="1" si="5"/>
        <v>44305</v>
      </c>
      <c r="M3" s="13">
        <f t="shared" ca="1" si="5"/>
        <v>44306</v>
      </c>
      <c r="N3" s="13">
        <f t="shared" ca="1" si="5"/>
        <v>44307</v>
      </c>
      <c r="O3" s="13">
        <f t="shared" ca="1" si="5"/>
        <v>44308</v>
      </c>
      <c r="P3" s="13">
        <f t="shared" ca="1" si="5"/>
        <v>44309</v>
      </c>
      <c r="Q3" s="14">
        <f t="shared" ca="1" si="5"/>
        <v>44310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1,15,29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</f>
        <v>2,3,4,11</v>
      </c>
    </row>
    <row r="4" spans="1:40" s="42" customFormat="1" ht="60" customHeight="1">
      <c r="A4" s="43">
        <v>0</v>
      </c>
      <c r="B4" s="43"/>
      <c r="C4" s="33">
        <f ca="1">DAY(K4)</f>
        <v>25</v>
      </c>
      <c r="D4" s="34">
        <f t="shared" ref="D4:I9" ca="1" si="6">DAY(L4)</f>
        <v>26</v>
      </c>
      <c r="E4" s="34">
        <f t="shared" ca="1" si="6"/>
        <v>27</v>
      </c>
      <c r="F4" s="34">
        <f t="shared" ca="1" si="6"/>
        <v>28</v>
      </c>
      <c r="G4" s="34">
        <f t="shared" ca="1" si="6"/>
        <v>29</v>
      </c>
      <c r="H4" s="34">
        <f t="shared" ca="1" si="6"/>
        <v>30</v>
      </c>
      <c r="I4" s="35">
        <f t="shared" ca="1" si="6"/>
        <v>1</v>
      </c>
      <c r="J4" s="43"/>
      <c r="K4" s="15">
        <f t="shared" ca="1" si="5"/>
        <v>44311</v>
      </c>
      <c r="L4" s="16">
        <f t="shared" ca="1" si="5"/>
        <v>44312</v>
      </c>
      <c r="M4" s="16">
        <f t="shared" ca="1" si="5"/>
        <v>44313</v>
      </c>
      <c r="N4" s="16">
        <f t="shared" ca="1" si="5"/>
        <v>44314</v>
      </c>
      <c r="O4" s="16">
        <f t="shared" ca="1" si="5"/>
        <v>44315</v>
      </c>
      <c r="P4" s="16">
        <f t="shared" ca="1" si="5"/>
        <v>44316</v>
      </c>
      <c r="Q4" s="17">
        <f t="shared" ca="1" si="5"/>
        <v>44317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>
        <f ca="1">IF(IFERROR(MATCH(O4,祝日!$B:$B,0),-1)&gt;0,G4,"")</f>
        <v>29</v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7">IF(OR(MONTH($C$2)&lt;&gt;MONTH(L4),IFERROR(VLOOKUP(DAY(L4)&amp;"",$AI:$AI,1,FALSE),-1)&lt;0),"",D4)</f>
        <v/>
      </c>
      <c r="AC4" s="22" t="str">
        <f t="shared" ca="1" si="7"/>
        <v/>
      </c>
      <c r="AD4" s="22" t="str">
        <f t="shared" ca="1" si="7"/>
        <v/>
      </c>
      <c r="AE4" s="22" t="str">
        <f t="shared" ca="1" si="7"/>
        <v/>
      </c>
      <c r="AF4" s="22" t="str">
        <f t="shared" ca="1" si="7"/>
        <v/>
      </c>
      <c r="AG4" s="23">
        <f t="shared" ca="1" si="7"/>
        <v>1</v>
      </c>
      <c r="AI4" s="41" t="str">
        <f t="shared" ref="AI4:AI38" ca="1" si="8">IFERROR(LEFT(AJ3,FIND(",",AJ3)-1),AJ3)</f>
        <v>1</v>
      </c>
      <c r="AJ4" s="41" t="str">
        <f ca="1">IFERROR(MID(AJ3,FIND(",",AJ3)+1,LEN(AJ3)),"-")</f>
        <v>15,29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</v>
      </c>
    </row>
    <row r="5" spans="1:40" s="42" customFormat="1" ht="60" customHeight="1">
      <c r="A5" s="43">
        <f>A4+1</f>
        <v>1</v>
      </c>
      <c r="B5" s="43"/>
      <c r="C5" s="33">
        <f t="shared" ref="C5:C9" ca="1" si="9">DAY(K5)</f>
        <v>2</v>
      </c>
      <c r="D5" s="34">
        <f t="shared" ca="1" si="6"/>
        <v>3</v>
      </c>
      <c r="E5" s="34">
        <f t="shared" ca="1" si="6"/>
        <v>4</v>
      </c>
      <c r="F5" s="34">
        <f t="shared" ca="1" si="6"/>
        <v>5</v>
      </c>
      <c r="G5" s="34">
        <f t="shared" ca="1" si="6"/>
        <v>6</v>
      </c>
      <c r="H5" s="34">
        <f t="shared" ca="1" si="6"/>
        <v>7</v>
      </c>
      <c r="I5" s="35">
        <f t="shared" ca="1" si="6"/>
        <v>8</v>
      </c>
      <c r="J5" s="43"/>
      <c r="K5" s="15">
        <f t="shared" ca="1" si="5"/>
        <v>44318</v>
      </c>
      <c r="L5" s="16">
        <f t="shared" ca="1" si="5"/>
        <v>44319</v>
      </c>
      <c r="M5" s="16">
        <f t="shared" ca="1" si="5"/>
        <v>44320</v>
      </c>
      <c r="N5" s="16">
        <f t="shared" ca="1" si="5"/>
        <v>44321</v>
      </c>
      <c r="O5" s="16">
        <f t="shared" ca="1" si="5"/>
        <v>44322</v>
      </c>
      <c r="P5" s="16">
        <f t="shared" ca="1" si="5"/>
        <v>44323</v>
      </c>
      <c r="Q5" s="17">
        <f t="shared" ca="1" si="5"/>
        <v>44324</v>
      </c>
      <c r="R5" s="43"/>
      <c r="S5" s="24" t="str">
        <f ca="1">IF(IFERROR(MATCH(K5,祝日!$B:$B,0),-1)&gt;0,C5,"")</f>
        <v/>
      </c>
      <c r="T5" s="25">
        <f ca="1">IF(IFERROR(MATCH(L5,祝日!$B:$B,0),-1)&gt;0,D5,"")</f>
        <v>3</v>
      </c>
      <c r="U5" s="25">
        <f ca="1">IF(IFERROR(MATCH(M5,祝日!$B:$B,0),-1)&gt;0,E5,"")</f>
        <v>4</v>
      </c>
      <c r="V5" s="25">
        <f ca="1">IF(IFERROR(MATCH(N5,祝日!$B:$B,0),-1)&gt;0,F5,"")</f>
        <v>5</v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0">IF(OR(MONTH($C$2)&lt;&gt;MONTH(K5),IFERROR(VLOOKUP(DAY(K5)&amp;"",$AI:$AI,1,FALSE),-1)&lt;0),"",C5)</f>
        <v/>
      </c>
      <c r="AB5" s="25" t="str">
        <f t="shared" ca="1" si="7"/>
        <v/>
      </c>
      <c r="AC5" s="25" t="str">
        <f t="shared" ca="1" si="7"/>
        <v/>
      </c>
      <c r="AD5" s="25" t="str">
        <f t="shared" ca="1" si="7"/>
        <v/>
      </c>
      <c r="AE5" s="25" t="str">
        <f t="shared" ca="1" si="7"/>
        <v/>
      </c>
      <c r="AF5" s="25" t="str">
        <f t="shared" ca="1" si="7"/>
        <v/>
      </c>
      <c r="AG5" s="26" t="str">
        <f t="shared" ca="1" si="7"/>
        <v/>
      </c>
      <c r="AI5" s="41" t="str">
        <f t="shared" ca="1" si="8"/>
        <v>15</v>
      </c>
      <c r="AJ5" s="41" t="str">
        <f t="shared" ref="AJ5:AJ38" ca="1" si="11">IFERROR(MID(AJ4,FIND(",",AJ4)+1,LEN(AJ4)),"-")</f>
        <v>29</v>
      </c>
      <c r="AK5" s="41"/>
      <c r="AL5" s="42">
        <f t="shared" ref="AL5:AL38" si="12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</v>
      </c>
    </row>
    <row r="6" spans="1:40" s="42" customFormat="1" ht="60" customHeight="1">
      <c r="A6" s="43">
        <f t="shared" ref="A6:A9" si="13">A5+1</f>
        <v>2</v>
      </c>
      <c r="B6" s="43"/>
      <c r="C6" s="33">
        <f t="shared" ca="1" si="9"/>
        <v>9</v>
      </c>
      <c r="D6" s="34">
        <f t="shared" ca="1" si="6"/>
        <v>10</v>
      </c>
      <c r="E6" s="34">
        <f t="shared" ca="1" si="6"/>
        <v>11</v>
      </c>
      <c r="F6" s="34">
        <f t="shared" ca="1" si="6"/>
        <v>12</v>
      </c>
      <c r="G6" s="34">
        <f t="shared" ca="1" si="6"/>
        <v>13</v>
      </c>
      <c r="H6" s="34">
        <f t="shared" ca="1" si="6"/>
        <v>14</v>
      </c>
      <c r="I6" s="35">
        <f t="shared" ca="1" si="6"/>
        <v>15</v>
      </c>
      <c r="J6" s="43"/>
      <c r="K6" s="15">
        <f t="shared" ca="1" si="5"/>
        <v>44325</v>
      </c>
      <c r="L6" s="16">
        <f t="shared" ca="1" si="5"/>
        <v>44326</v>
      </c>
      <c r="M6" s="16">
        <f t="shared" ca="1" si="5"/>
        <v>44327</v>
      </c>
      <c r="N6" s="16">
        <f t="shared" ca="1" si="5"/>
        <v>44328</v>
      </c>
      <c r="O6" s="16">
        <f t="shared" ca="1" si="5"/>
        <v>44329</v>
      </c>
      <c r="P6" s="16">
        <f t="shared" ca="1" si="5"/>
        <v>44330</v>
      </c>
      <c r="Q6" s="17">
        <f t="shared" ca="1" si="5"/>
        <v>44331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0"/>
        <v/>
      </c>
      <c r="AB6" s="25" t="str">
        <f t="shared" ca="1" si="7"/>
        <v/>
      </c>
      <c r="AC6" s="25" t="str">
        <f t="shared" ca="1" si="7"/>
        <v/>
      </c>
      <c r="AD6" s="25" t="str">
        <f t="shared" ca="1" si="7"/>
        <v/>
      </c>
      <c r="AE6" s="25" t="str">
        <f t="shared" ca="1" si="7"/>
        <v/>
      </c>
      <c r="AF6" s="25" t="str">
        <f t="shared" ca="1" si="7"/>
        <v/>
      </c>
      <c r="AG6" s="26">
        <f t="shared" ca="1" si="7"/>
        <v>15</v>
      </c>
      <c r="AI6" s="41" t="str">
        <f t="shared" ca="1" si="8"/>
        <v>29</v>
      </c>
      <c r="AJ6" s="41" t="str">
        <f t="shared" ca="1" si="11"/>
        <v>-</v>
      </c>
      <c r="AK6" s="41"/>
      <c r="AL6" s="42">
        <f t="shared" si="12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</row>
    <row r="7" spans="1:40" s="42" customFormat="1" ht="60" customHeight="1">
      <c r="A7" s="43">
        <f t="shared" si="13"/>
        <v>3</v>
      </c>
      <c r="B7" s="43"/>
      <c r="C7" s="33">
        <f t="shared" ca="1" si="9"/>
        <v>16</v>
      </c>
      <c r="D7" s="34">
        <f t="shared" ca="1" si="6"/>
        <v>17</v>
      </c>
      <c r="E7" s="34">
        <f t="shared" ca="1" si="6"/>
        <v>18</v>
      </c>
      <c r="F7" s="34">
        <f t="shared" ca="1" si="6"/>
        <v>19</v>
      </c>
      <c r="G7" s="34">
        <f t="shared" ca="1" si="6"/>
        <v>20</v>
      </c>
      <c r="H7" s="34">
        <f t="shared" ca="1" si="6"/>
        <v>21</v>
      </c>
      <c r="I7" s="35">
        <f t="shared" ca="1" si="6"/>
        <v>22</v>
      </c>
      <c r="J7" s="43"/>
      <c r="K7" s="15">
        <f t="shared" ca="1" si="5"/>
        <v>44332</v>
      </c>
      <c r="L7" s="16">
        <f t="shared" ca="1" si="5"/>
        <v>44333</v>
      </c>
      <c r="M7" s="16">
        <f t="shared" ca="1" si="5"/>
        <v>44334</v>
      </c>
      <c r="N7" s="16">
        <f t="shared" ca="1" si="5"/>
        <v>44335</v>
      </c>
      <c r="O7" s="16">
        <f t="shared" ca="1" si="5"/>
        <v>44336</v>
      </c>
      <c r="P7" s="16">
        <f t="shared" ca="1" si="5"/>
        <v>44337</v>
      </c>
      <c r="Q7" s="17">
        <f t="shared" ca="1" si="5"/>
        <v>44338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0"/>
        <v/>
      </c>
      <c r="AB7" s="25" t="str">
        <f t="shared" ca="1" si="7"/>
        <v/>
      </c>
      <c r="AC7" s="25" t="str">
        <f t="shared" ca="1" si="7"/>
        <v/>
      </c>
      <c r="AD7" s="25" t="str">
        <f t="shared" ca="1" si="7"/>
        <v/>
      </c>
      <c r="AE7" s="25" t="str">
        <f t="shared" ca="1" si="7"/>
        <v/>
      </c>
      <c r="AF7" s="25" t="str">
        <f t="shared" ca="1" si="7"/>
        <v/>
      </c>
      <c r="AG7" s="26" t="str">
        <f t="shared" ca="1" si="7"/>
        <v/>
      </c>
      <c r="AI7" s="41" t="str">
        <f t="shared" ca="1" si="8"/>
        <v>-</v>
      </c>
      <c r="AJ7" s="41" t="str">
        <f t="shared" ca="1" si="11"/>
        <v>-</v>
      </c>
      <c r="AK7" s="41"/>
      <c r="AL7" s="42">
        <f t="shared" si="12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</v>
      </c>
    </row>
    <row r="8" spans="1:40" s="42" customFormat="1" ht="60" customHeight="1">
      <c r="A8" s="43">
        <f t="shared" si="13"/>
        <v>4</v>
      </c>
      <c r="B8" s="43"/>
      <c r="C8" s="33">
        <f t="shared" ca="1" si="9"/>
        <v>23</v>
      </c>
      <c r="D8" s="34">
        <f t="shared" ca="1" si="6"/>
        <v>24</v>
      </c>
      <c r="E8" s="34">
        <f t="shared" ca="1" si="6"/>
        <v>25</v>
      </c>
      <c r="F8" s="34">
        <f t="shared" ca="1" si="6"/>
        <v>26</v>
      </c>
      <c r="G8" s="34">
        <f t="shared" ca="1" si="6"/>
        <v>27</v>
      </c>
      <c r="H8" s="34">
        <f t="shared" ca="1" si="6"/>
        <v>28</v>
      </c>
      <c r="I8" s="35">
        <f t="shared" ca="1" si="6"/>
        <v>29</v>
      </c>
      <c r="J8" s="43"/>
      <c r="K8" s="15">
        <f t="shared" ca="1" si="5"/>
        <v>44339</v>
      </c>
      <c r="L8" s="16">
        <f t="shared" ca="1" si="5"/>
        <v>44340</v>
      </c>
      <c r="M8" s="16">
        <f t="shared" ca="1" si="5"/>
        <v>44341</v>
      </c>
      <c r="N8" s="16">
        <f t="shared" ca="1" si="5"/>
        <v>44342</v>
      </c>
      <c r="O8" s="16">
        <f t="shared" ca="1" si="5"/>
        <v>44343</v>
      </c>
      <c r="P8" s="16">
        <f t="shared" ca="1" si="5"/>
        <v>44344</v>
      </c>
      <c r="Q8" s="17">
        <f t="shared" ca="1" si="5"/>
        <v>44345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0"/>
        <v/>
      </c>
      <c r="AB8" s="25" t="str">
        <f t="shared" ca="1" si="7"/>
        <v/>
      </c>
      <c r="AC8" s="25" t="str">
        <f t="shared" ca="1" si="7"/>
        <v/>
      </c>
      <c r="AD8" s="25" t="str">
        <f t="shared" ca="1" si="7"/>
        <v/>
      </c>
      <c r="AE8" s="25" t="str">
        <f t="shared" ca="1" si="7"/>
        <v/>
      </c>
      <c r="AF8" s="25" t="str">
        <f t="shared" ca="1" si="7"/>
        <v/>
      </c>
      <c r="AG8" s="26">
        <f t="shared" ca="1" si="7"/>
        <v>29</v>
      </c>
      <c r="AI8" s="41" t="str">
        <f t="shared" ca="1" si="8"/>
        <v>-</v>
      </c>
      <c r="AJ8" s="41" t="str">
        <f t="shared" ca="1" si="11"/>
        <v>-</v>
      </c>
      <c r="AK8" s="41"/>
      <c r="AL8" s="42">
        <f t="shared" si="12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</row>
    <row r="9" spans="1:40" s="42" customFormat="1" ht="60" customHeight="1" thickBot="1">
      <c r="A9" s="43">
        <f t="shared" si="13"/>
        <v>5</v>
      </c>
      <c r="B9" s="43"/>
      <c r="C9" s="36">
        <f t="shared" ca="1" si="9"/>
        <v>30</v>
      </c>
      <c r="D9" s="37">
        <f t="shared" ca="1" si="6"/>
        <v>31</v>
      </c>
      <c r="E9" s="37">
        <f t="shared" ca="1" si="6"/>
        <v>1</v>
      </c>
      <c r="F9" s="37">
        <f t="shared" ca="1" si="6"/>
        <v>2</v>
      </c>
      <c r="G9" s="37">
        <f t="shared" ca="1" si="6"/>
        <v>3</v>
      </c>
      <c r="H9" s="37">
        <f t="shared" ca="1" si="6"/>
        <v>4</v>
      </c>
      <c r="I9" s="38">
        <f t="shared" ca="1" si="6"/>
        <v>5</v>
      </c>
      <c r="J9" s="43"/>
      <c r="K9" s="18">
        <f t="shared" ca="1" si="5"/>
        <v>44346</v>
      </c>
      <c r="L9" s="19">
        <f t="shared" ca="1" si="5"/>
        <v>44347</v>
      </c>
      <c r="M9" s="19">
        <f t="shared" ca="1" si="5"/>
        <v>44348</v>
      </c>
      <c r="N9" s="19">
        <f t="shared" ca="1" si="5"/>
        <v>44349</v>
      </c>
      <c r="O9" s="19">
        <f t="shared" ca="1" si="5"/>
        <v>44350</v>
      </c>
      <c r="P9" s="19">
        <f t="shared" ca="1" si="5"/>
        <v>44351</v>
      </c>
      <c r="Q9" s="20">
        <f t="shared" ca="1" si="5"/>
        <v>44352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0"/>
        <v/>
      </c>
      <c r="AB9" s="28" t="str">
        <f t="shared" ca="1" si="7"/>
        <v/>
      </c>
      <c r="AC9" s="28" t="str">
        <f t="shared" ca="1" si="7"/>
        <v/>
      </c>
      <c r="AD9" s="28" t="str">
        <f t="shared" ca="1" si="7"/>
        <v/>
      </c>
      <c r="AE9" s="28" t="str">
        <f t="shared" ca="1" si="7"/>
        <v/>
      </c>
      <c r="AF9" s="28" t="str">
        <f t="shared" ca="1" si="7"/>
        <v/>
      </c>
      <c r="AG9" s="29" t="str">
        <f t="shared" ca="1" si="7"/>
        <v/>
      </c>
      <c r="AI9" s="41" t="str">
        <f t="shared" ca="1" si="8"/>
        <v>-</v>
      </c>
      <c r="AJ9" s="41" t="str">
        <f t="shared" ca="1" si="11"/>
        <v>-</v>
      </c>
      <c r="AK9" s="41"/>
      <c r="AL9" s="42">
        <f t="shared" si="12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</row>
    <row r="10" spans="1:40" s="42" customFormat="1" ht="60" customHeight="1">
      <c r="C10" s="45"/>
      <c r="I10" s="46"/>
      <c r="AI10" s="41" t="str">
        <f t="shared" ca="1" si="8"/>
        <v>-</v>
      </c>
      <c r="AJ10" s="41" t="str">
        <f t="shared" ca="1" si="11"/>
        <v>-</v>
      </c>
      <c r="AK10" s="41"/>
      <c r="AL10" s="42">
        <f t="shared" si="12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</v>
      </c>
    </row>
    <row r="11" spans="1:40" s="42" customFormat="1" ht="60" customHeight="1">
      <c r="C11" s="45"/>
      <c r="I11" s="46"/>
      <c r="AI11" s="41" t="str">
        <f t="shared" ca="1" si="8"/>
        <v>-</v>
      </c>
      <c r="AJ11" s="41" t="str">
        <f t="shared" ca="1" si="11"/>
        <v>-</v>
      </c>
      <c r="AK11" s="41"/>
      <c r="AL11" s="42">
        <f t="shared" si="12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</row>
    <row r="12" spans="1:40" s="42" customFormat="1" ht="60" customHeight="1">
      <c r="C12" s="45"/>
      <c r="I12" s="46"/>
      <c r="AI12" s="41" t="str">
        <f t="shared" ca="1" si="8"/>
        <v>-</v>
      </c>
      <c r="AJ12" s="41" t="str">
        <f t="shared" ca="1" si="11"/>
        <v>-</v>
      </c>
      <c r="AK12" s="41"/>
      <c r="AL12" s="42">
        <f t="shared" si="12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</row>
    <row r="13" spans="1:40" s="42" customFormat="1" ht="60" customHeight="1">
      <c r="C13" s="45"/>
      <c r="I13" s="46"/>
      <c r="AI13" s="41" t="str">
        <f t="shared" ca="1" si="8"/>
        <v>-</v>
      </c>
      <c r="AJ13" s="41" t="str">
        <f t="shared" ca="1" si="11"/>
        <v>-</v>
      </c>
      <c r="AK13" s="41"/>
      <c r="AL13" s="42">
        <f t="shared" si="12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</v>
      </c>
    </row>
    <row r="14" spans="1:40" s="42" customFormat="1" ht="60" customHeight="1">
      <c r="C14" s="45"/>
      <c r="I14" s="46"/>
      <c r="AI14" s="41" t="str">
        <f t="shared" ca="1" si="8"/>
        <v>-</v>
      </c>
      <c r="AJ14" s="41" t="str">
        <f t="shared" ca="1" si="11"/>
        <v>-</v>
      </c>
      <c r="AK14" s="41"/>
      <c r="AL14" s="42">
        <f t="shared" si="12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</row>
    <row r="15" spans="1:40" s="42" customFormat="1" ht="60" customHeight="1">
      <c r="C15" s="45"/>
      <c r="I15" s="46"/>
      <c r="AI15" s="41" t="str">
        <f t="shared" ca="1" si="8"/>
        <v>-</v>
      </c>
      <c r="AJ15" s="41" t="str">
        <f t="shared" ca="1" si="11"/>
        <v>-</v>
      </c>
      <c r="AK15" s="41"/>
      <c r="AL15" s="42">
        <f t="shared" si="12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</v>
      </c>
    </row>
    <row r="16" spans="1:40" s="42" customFormat="1" ht="60" customHeight="1">
      <c r="C16" s="45"/>
      <c r="I16" s="46"/>
      <c r="AI16" s="41" t="str">
        <f t="shared" ca="1" si="8"/>
        <v>-</v>
      </c>
      <c r="AJ16" s="41" t="str">
        <f t="shared" ca="1" si="11"/>
        <v>-</v>
      </c>
      <c r="AK16" s="41"/>
      <c r="AL16" s="42">
        <f t="shared" si="12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</v>
      </c>
    </row>
    <row r="17" spans="3:40" s="42" customFormat="1" ht="60" customHeight="1">
      <c r="C17" s="45"/>
      <c r="I17" s="46"/>
      <c r="AI17" s="41" t="str">
        <f t="shared" ca="1" si="8"/>
        <v>-</v>
      </c>
      <c r="AJ17" s="41" t="str">
        <f t="shared" ca="1" si="11"/>
        <v>-</v>
      </c>
      <c r="AK17" s="41"/>
      <c r="AL17" s="42">
        <f t="shared" si="12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</row>
    <row r="18" spans="3:40" s="42" customFormat="1" ht="60" customHeight="1">
      <c r="C18" s="45"/>
      <c r="I18" s="46"/>
      <c r="AI18" s="41" t="str">
        <f t="shared" ca="1" si="8"/>
        <v>-</v>
      </c>
      <c r="AJ18" s="41" t="str">
        <f t="shared" ca="1" si="11"/>
        <v>-</v>
      </c>
      <c r="AK18" s="41"/>
      <c r="AL18" s="42">
        <f t="shared" si="12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</row>
    <row r="19" spans="3:40" s="42" customFormat="1" ht="60" customHeight="1">
      <c r="C19" s="45"/>
      <c r="I19" s="46"/>
      <c r="AI19" s="41" t="str">
        <f t="shared" ca="1" si="8"/>
        <v>-</v>
      </c>
      <c r="AJ19" s="41" t="str">
        <f t="shared" ca="1" si="11"/>
        <v>-</v>
      </c>
      <c r="AK19" s="41"/>
      <c r="AL19" s="42">
        <f t="shared" si="12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</v>
      </c>
    </row>
    <row r="20" spans="3:40" s="42" customFormat="1" ht="60" customHeight="1">
      <c r="C20" s="45"/>
      <c r="I20" s="46"/>
      <c r="AI20" s="41" t="str">
        <f t="shared" ca="1" si="8"/>
        <v>-</v>
      </c>
      <c r="AJ20" s="41" t="str">
        <f t="shared" ca="1" si="11"/>
        <v>-</v>
      </c>
      <c r="AK20" s="41"/>
      <c r="AL20" s="42">
        <f t="shared" si="12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</row>
    <row r="21" spans="3:40" s="42" customFormat="1" ht="60" customHeight="1">
      <c r="C21" s="45"/>
      <c r="I21" s="46"/>
      <c r="AI21" s="41" t="str">
        <f t="shared" ca="1" si="8"/>
        <v>-</v>
      </c>
      <c r="AJ21" s="41" t="str">
        <f t="shared" ca="1" si="11"/>
        <v>-</v>
      </c>
      <c r="AK21" s="41"/>
      <c r="AL21" s="42">
        <f t="shared" si="12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</row>
    <row r="22" spans="3:40" s="42" customFormat="1" ht="60" customHeight="1">
      <c r="C22" s="45"/>
      <c r="I22" s="46"/>
      <c r="AI22" s="41" t="str">
        <f t="shared" ca="1" si="8"/>
        <v>-</v>
      </c>
      <c r="AJ22" s="41" t="str">
        <f t="shared" ca="1" si="11"/>
        <v>-</v>
      </c>
      <c r="AK22" s="41"/>
      <c r="AL22" s="42">
        <f t="shared" si="12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</v>
      </c>
    </row>
    <row r="23" spans="3:40" s="42" customFormat="1" ht="60" customHeight="1">
      <c r="C23" s="45"/>
      <c r="I23" s="46"/>
      <c r="AI23" s="41" t="str">
        <f t="shared" ca="1" si="8"/>
        <v>-</v>
      </c>
      <c r="AJ23" s="41" t="str">
        <f t="shared" ca="1" si="11"/>
        <v>-</v>
      </c>
      <c r="AK23" s="41"/>
      <c r="AL23" s="42">
        <f t="shared" si="12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</row>
    <row r="24" spans="3:40" s="42" customFormat="1" ht="60" customHeight="1">
      <c r="C24" s="45"/>
      <c r="I24" s="46"/>
      <c r="AI24" s="41" t="str">
        <f t="shared" ca="1" si="8"/>
        <v>-</v>
      </c>
      <c r="AJ24" s="41" t="str">
        <f t="shared" ca="1" si="11"/>
        <v>-</v>
      </c>
      <c r="AK24" s="41"/>
      <c r="AL24" s="42">
        <f t="shared" si="12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</row>
    <row r="25" spans="3:40" s="42" customFormat="1" ht="60" customHeight="1">
      <c r="C25" s="45"/>
      <c r="I25" s="46"/>
      <c r="AI25" s="41" t="str">
        <f t="shared" ca="1" si="8"/>
        <v>-</v>
      </c>
      <c r="AJ25" s="41" t="str">
        <f t="shared" ca="1" si="11"/>
        <v>-</v>
      </c>
      <c r="AK25" s="41"/>
      <c r="AL25" s="42">
        <f t="shared" si="12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</v>
      </c>
    </row>
    <row r="26" spans="3:40" s="42" customFormat="1" ht="60" customHeight="1">
      <c r="C26" s="45"/>
      <c r="I26" s="46"/>
      <c r="AI26" s="41" t="str">
        <f t="shared" ca="1" si="8"/>
        <v>-</v>
      </c>
      <c r="AJ26" s="41" t="str">
        <f t="shared" ca="1" si="11"/>
        <v>-</v>
      </c>
      <c r="AK26" s="41"/>
      <c r="AL26" s="42">
        <f t="shared" si="12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</row>
    <row r="27" spans="3:40" s="42" customFormat="1" ht="60" customHeight="1">
      <c r="C27" s="45"/>
      <c r="I27" s="46"/>
      <c r="AI27" s="41" t="str">
        <f t="shared" ca="1" si="8"/>
        <v>-</v>
      </c>
      <c r="AJ27" s="41" t="str">
        <f t="shared" ca="1" si="11"/>
        <v>-</v>
      </c>
      <c r="AK27" s="41"/>
      <c r="AL27" s="42">
        <f t="shared" si="12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</row>
    <row r="28" spans="3:40" s="42" customFormat="1" ht="60" customHeight="1">
      <c r="C28" s="45"/>
      <c r="I28" s="46"/>
      <c r="AI28" s="41" t="str">
        <f t="shared" ca="1" si="8"/>
        <v>-</v>
      </c>
      <c r="AJ28" s="41" t="str">
        <f t="shared" ca="1" si="11"/>
        <v>-</v>
      </c>
      <c r="AK28" s="41"/>
      <c r="AL28" s="42">
        <f t="shared" si="12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</row>
    <row r="29" spans="3:40" s="42" customFormat="1" ht="60" customHeight="1">
      <c r="C29" s="45"/>
      <c r="I29" s="46"/>
      <c r="AI29" s="41" t="str">
        <f t="shared" ca="1" si="8"/>
        <v>-</v>
      </c>
      <c r="AJ29" s="41" t="str">
        <f t="shared" ca="1" si="11"/>
        <v>-</v>
      </c>
      <c r="AK29" s="41"/>
      <c r="AL29" s="42">
        <f t="shared" si="12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</row>
    <row r="30" spans="3:40" s="42" customFormat="1" ht="60" customHeight="1">
      <c r="C30" s="45"/>
      <c r="I30" s="46"/>
      <c r="AI30" s="41" t="str">
        <f t="shared" ca="1" si="8"/>
        <v>-</v>
      </c>
      <c r="AJ30" s="41" t="str">
        <f t="shared" ca="1" si="11"/>
        <v>-</v>
      </c>
      <c r="AK30" s="41"/>
      <c r="AL30" s="42">
        <f t="shared" si="12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</row>
    <row r="31" spans="3:40" s="42" customFormat="1" ht="60" customHeight="1">
      <c r="C31" s="45"/>
      <c r="I31" s="46"/>
      <c r="AI31" s="41" t="str">
        <f t="shared" ca="1" si="8"/>
        <v>-</v>
      </c>
      <c r="AJ31" s="41" t="str">
        <f t="shared" ca="1" si="11"/>
        <v>-</v>
      </c>
      <c r="AK31" s="41"/>
      <c r="AL31" s="42">
        <f t="shared" si="12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</row>
    <row r="32" spans="3:40" s="42" customFormat="1" ht="60" customHeight="1">
      <c r="C32" s="45"/>
      <c r="I32" s="46"/>
      <c r="AI32" s="41" t="str">
        <f t="shared" ca="1" si="8"/>
        <v>-</v>
      </c>
      <c r="AJ32" s="41" t="str">
        <f t="shared" ca="1" si="11"/>
        <v>-</v>
      </c>
      <c r="AK32" s="41"/>
      <c r="AL32" s="42">
        <f t="shared" si="12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</row>
    <row r="33" spans="1:40" s="42" customFormat="1" ht="60" customHeight="1">
      <c r="C33" s="45"/>
      <c r="I33" s="46"/>
      <c r="AI33" s="41" t="str">
        <f t="shared" ca="1" si="8"/>
        <v>-</v>
      </c>
      <c r="AJ33" s="41" t="str">
        <f t="shared" ca="1" si="11"/>
        <v>-</v>
      </c>
      <c r="AK33" s="41"/>
      <c r="AL33" s="42">
        <f t="shared" si="12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</row>
    <row r="34" spans="1:40" s="42" customFormat="1" ht="60" customHeight="1">
      <c r="C34" s="45"/>
      <c r="I34" s="46"/>
      <c r="AI34" s="41" t="str">
        <f t="shared" ca="1" si="8"/>
        <v>-</v>
      </c>
      <c r="AJ34" s="41" t="str">
        <f t="shared" ca="1" si="11"/>
        <v>-</v>
      </c>
      <c r="AK34" s="41"/>
      <c r="AL34" s="42">
        <f t="shared" si="12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</row>
    <row r="35" spans="1:40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8"/>
        <v>-</v>
      </c>
      <c r="AJ35" s="41" t="str">
        <f t="shared" ca="1" si="11"/>
        <v>-</v>
      </c>
      <c r="AK35" s="41"/>
      <c r="AL35" s="42">
        <f t="shared" si="12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</row>
    <row r="36" spans="1:40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8"/>
        <v>-</v>
      </c>
      <c r="AJ36" s="41" t="str">
        <f t="shared" ca="1" si="11"/>
        <v>-</v>
      </c>
      <c r="AK36" s="41"/>
      <c r="AL36" s="42">
        <f t="shared" si="12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</row>
    <row r="37" spans="1:40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8"/>
        <v>-</v>
      </c>
      <c r="AJ37" s="41" t="str">
        <f t="shared" ca="1" si="11"/>
        <v>-</v>
      </c>
      <c r="AK37" s="41"/>
      <c r="AL37" s="42">
        <f t="shared" si="12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</row>
    <row r="38" spans="1:40" ht="60" customHeight="1">
      <c r="A38" s="42" t="s">
        <v>283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8"/>
        <v>-</v>
      </c>
      <c r="AJ38" s="41" t="str">
        <f t="shared" ca="1" si="11"/>
        <v>-</v>
      </c>
      <c r="AK38" s="41"/>
      <c r="AL38" s="42">
        <f t="shared" si="12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</row>
  </sheetData>
  <mergeCells count="1">
    <mergeCell ref="C2:I2"/>
  </mergeCells>
  <phoneticPr fontId="2"/>
  <conditionalFormatting sqref="C4:H4">
    <cfRule type="cellIs" dxfId="31" priority="1" operator="greaterThan">
      <formula>7</formula>
    </cfRule>
  </conditionalFormatting>
  <conditionalFormatting sqref="C8:I9">
    <cfRule type="cellIs" dxfId="30" priority="2" operator="lessThan">
      <formula>15</formula>
    </cfRule>
  </conditionalFormatting>
  <conditionalFormatting sqref="C4:I9">
    <cfRule type="cellIs" dxfId="29" priority="3" operator="equal">
      <formula>S4</formula>
    </cfRule>
    <cfRule type="cellIs" dxfId="28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75DA9-3D4B-3C4B-961B-41C7BA53680D}">
  <dimension ref="A1:AN38"/>
  <sheetViews>
    <sheetView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40" ht="60" customHeight="1" thickBot="1">
      <c r="A1" s="7">
        <f ca="1">WEEKDAY($C$2)</f>
        <v>3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>
        <f ca="1">DATE(YEAR(当月カレンダー!$C$2), MONTH(当月カレンダー!$C$2)+5, 1)</f>
        <v>44348</v>
      </c>
      <c r="D2" s="48"/>
      <c r="E2" s="48"/>
      <c r="F2" s="48"/>
      <c r="G2" s="48"/>
      <c r="H2" s="48"/>
      <c r="I2" s="49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4">TEXT(L3,"aaa")</f>
        <v>月</v>
      </c>
      <c r="E3" s="31" t="str">
        <f t="shared" ca="1" si="4"/>
        <v>火</v>
      </c>
      <c r="F3" s="31" t="str">
        <f t="shared" ca="1" si="4"/>
        <v>水</v>
      </c>
      <c r="G3" s="31" t="str">
        <f t="shared" ca="1" si="4"/>
        <v>木</v>
      </c>
      <c r="H3" s="31" t="str">
        <f t="shared" ca="1" si="4"/>
        <v>金</v>
      </c>
      <c r="I3" s="32" t="str">
        <f t="shared" ca="1" si="4"/>
        <v>土</v>
      </c>
      <c r="J3" s="43"/>
      <c r="K3" s="12">
        <f t="shared" ref="K3:Q9" ca="1" si="5">DATE(YEAR($C$2),MONTH($C$2),1-$A$1+K$1+7*$A3)</f>
        <v>44339</v>
      </c>
      <c r="L3" s="13">
        <f t="shared" ca="1" si="5"/>
        <v>44340</v>
      </c>
      <c r="M3" s="13">
        <f t="shared" ca="1" si="5"/>
        <v>44341</v>
      </c>
      <c r="N3" s="13">
        <f t="shared" ca="1" si="5"/>
        <v>44342</v>
      </c>
      <c r="O3" s="13">
        <f t="shared" ca="1" si="5"/>
        <v>44343</v>
      </c>
      <c r="P3" s="13">
        <f t="shared" ca="1" si="5"/>
        <v>44344</v>
      </c>
      <c r="Q3" s="14">
        <f t="shared" ca="1" si="5"/>
        <v>44345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5,12,19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</f>
        <v>2,3,4,11</v>
      </c>
    </row>
    <row r="4" spans="1:40" s="42" customFormat="1" ht="60" customHeight="1">
      <c r="A4" s="43">
        <v>0</v>
      </c>
      <c r="B4" s="43"/>
      <c r="C4" s="33">
        <f ca="1">DAY(K4)</f>
        <v>30</v>
      </c>
      <c r="D4" s="34">
        <f t="shared" ref="D4:I9" ca="1" si="6">DAY(L4)</f>
        <v>31</v>
      </c>
      <c r="E4" s="34">
        <f t="shared" ca="1" si="6"/>
        <v>1</v>
      </c>
      <c r="F4" s="34">
        <f t="shared" ca="1" si="6"/>
        <v>2</v>
      </c>
      <c r="G4" s="34">
        <f t="shared" ca="1" si="6"/>
        <v>3</v>
      </c>
      <c r="H4" s="34">
        <f t="shared" ca="1" si="6"/>
        <v>4</v>
      </c>
      <c r="I4" s="35">
        <f t="shared" ca="1" si="6"/>
        <v>5</v>
      </c>
      <c r="J4" s="43"/>
      <c r="K4" s="15">
        <f t="shared" ca="1" si="5"/>
        <v>44346</v>
      </c>
      <c r="L4" s="16">
        <f t="shared" ca="1" si="5"/>
        <v>44347</v>
      </c>
      <c r="M4" s="16">
        <f t="shared" ca="1" si="5"/>
        <v>44348</v>
      </c>
      <c r="N4" s="16">
        <f t="shared" ca="1" si="5"/>
        <v>44349</v>
      </c>
      <c r="O4" s="16">
        <f t="shared" ca="1" si="5"/>
        <v>44350</v>
      </c>
      <c r="P4" s="16">
        <f t="shared" ca="1" si="5"/>
        <v>44351</v>
      </c>
      <c r="Q4" s="17">
        <f t="shared" ca="1" si="5"/>
        <v>44352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7">IF(OR(MONTH($C$2)&lt;&gt;MONTH(L4),IFERROR(VLOOKUP(DAY(L4)&amp;"",$AI:$AI,1,FALSE),-1)&lt;0),"",D4)</f>
        <v/>
      </c>
      <c r="AC4" s="22" t="str">
        <f t="shared" ca="1" si="7"/>
        <v/>
      </c>
      <c r="AD4" s="22" t="str">
        <f t="shared" ca="1" si="7"/>
        <v/>
      </c>
      <c r="AE4" s="22" t="str">
        <f t="shared" ca="1" si="7"/>
        <v/>
      </c>
      <c r="AF4" s="22" t="str">
        <f t="shared" ca="1" si="7"/>
        <v/>
      </c>
      <c r="AG4" s="23">
        <f t="shared" ca="1" si="7"/>
        <v>5</v>
      </c>
      <c r="AI4" s="41" t="str">
        <f t="shared" ref="AI4:AI38" ca="1" si="8">IFERROR(LEFT(AJ3,FIND(",",AJ3)-1),AJ3)</f>
        <v>5</v>
      </c>
      <c r="AJ4" s="41" t="str">
        <f ca="1">IFERROR(MID(AJ3,FIND(",",AJ3)+1,LEN(AJ3)),"-")</f>
        <v>12,19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</v>
      </c>
    </row>
    <row r="5" spans="1:40" s="42" customFormat="1" ht="60" customHeight="1">
      <c r="A5" s="43">
        <f>A4+1</f>
        <v>1</v>
      </c>
      <c r="B5" s="43"/>
      <c r="C5" s="33">
        <f t="shared" ref="C5:C9" ca="1" si="9">DAY(K5)</f>
        <v>6</v>
      </c>
      <c r="D5" s="34">
        <f t="shared" ca="1" si="6"/>
        <v>7</v>
      </c>
      <c r="E5" s="34">
        <f t="shared" ca="1" si="6"/>
        <v>8</v>
      </c>
      <c r="F5" s="34">
        <f t="shared" ca="1" si="6"/>
        <v>9</v>
      </c>
      <c r="G5" s="34">
        <f t="shared" ca="1" si="6"/>
        <v>10</v>
      </c>
      <c r="H5" s="34">
        <f t="shared" ca="1" si="6"/>
        <v>11</v>
      </c>
      <c r="I5" s="35">
        <f t="shared" ca="1" si="6"/>
        <v>12</v>
      </c>
      <c r="J5" s="43"/>
      <c r="K5" s="15">
        <f t="shared" ca="1" si="5"/>
        <v>44353</v>
      </c>
      <c r="L5" s="16">
        <f t="shared" ca="1" si="5"/>
        <v>44354</v>
      </c>
      <c r="M5" s="16">
        <f t="shared" ca="1" si="5"/>
        <v>44355</v>
      </c>
      <c r="N5" s="16">
        <f t="shared" ca="1" si="5"/>
        <v>44356</v>
      </c>
      <c r="O5" s="16">
        <f t="shared" ca="1" si="5"/>
        <v>44357</v>
      </c>
      <c r="P5" s="16">
        <f t="shared" ca="1" si="5"/>
        <v>44358</v>
      </c>
      <c r="Q5" s="17">
        <f t="shared" ca="1" si="5"/>
        <v>44359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0">IF(OR(MONTH($C$2)&lt;&gt;MONTH(K5),IFERROR(VLOOKUP(DAY(K5)&amp;"",$AI:$AI,1,FALSE),-1)&lt;0),"",C5)</f>
        <v/>
      </c>
      <c r="AB5" s="25" t="str">
        <f t="shared" ca="1" si="7"/>
        <v/>
      </c>
      <c r="AC5" s="25" t="str">
        <f t="shared" ca="1" si="7"/>
        <v/>
      </c>
      <c r="AD5" s="25" t="str">
        <f t="shared" ca="1" si="7"/>
        <v/>
      </c>
      <c r="AE5" s="25" t="str">
        <f t="shared" ca="1" si="7"/>
        <v/>
      </c>
      <c r="AF5" s="25" t="str">
        <f t="shared" ca="1" si="7"/>
        <v/>
      </c>
      <c r="AG5" s="26">
        <f t="shared" ca="1" si="7"/>
        <v>12</v>
      </c>
      <c r="AI5" s="41" t="str">
        <f t="shared" ca="1" si="8"/>
        <v>12</v>
      </c>
      <c r="AJ5" s="41" t="str">
        <f t="shared" ref="AJ5:AJ38" ca="1" si="11">IFERROR(MID(AJ4,FIND(",",AJ4)+1,LEN(AJ4)),"-")</f>
        <v>19</v>
      </c>
      <c r="AK5" s="41"/>
      <c r="AL5" s="42">
        <f t="shared" ref="AL5:AL38" si="12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</v>
      </c>
    </row>
    <row r="6" spans="1:40" s="42" customFormat="1" ht="60" customHeight="1">
      <c r="A6" s="43">
        <f t="shared" ref="A6:A9" si="13">A5+1</f>
        <v>2</v>
      </c>
      <c r="B6" s="43"/>
      <c r="C6" s="33">
        <f t="shared" ca="1" si="9"/>
        <v>13</v>
      </c>
      <c r="D6" s="34">
        <f t="shared" ca="1" si="6"/>
        <v>14</v>
      </c>
      <c r="E6" s="34">
        <f t="shared" ca="1" si="6"/>
        <v>15</v>
      </c>
      <c r="F6" s="34">
        <f t="shared" ca="1" si="6"/>
        <v>16</v>
      </c>
      <c r="G6" s="34">
        <f t="shared" ca="1" si="6"/>
        <v>17</v>
      </c>
      <c r="H6" s="34">
        <f t="shared" ca="1" si="6"/>
        <v>18</v>
      </c>
      <c r="I6" s="35">
        <f t="shared" ca="1" si="6"/>
        <v>19</v>
      </c>
      <c r="J6" s="43"/>
      <c r="K6" s="15">
        <f t="shared" ca="1" si="5"/>
        <v>44360</v>
      </c>
      <c r="L6" s="16">
        <f t="shared" ca="1" si="5"/>
        <v>44361</v>
      </c>
      <c r="M6" s="16">
        <f t="shared" ca="1" si="5"/>
        <v>44362</v>
      </c>
      <c r="N6" s="16">
        <f t="shared" ca="1" si="5"/>
        <v>44363</v>
      </c>
      <c r="O6" s="16">
        <f t="shared" ca="1" si="5"/>
        <v>44364</v>
      </c>
      <c r="P6" s="16">
        <f t="shared" ca="1" si="5"/>
        <v>44365</v>
      </c>
      <c r="Q6" s="17">
        <f t="shared" ca="1" si="5"/>
        <v>44366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0"/>
        <v/>
      </c>
      <c r="AB6" s="25" t="str">
        <f t="shared" ca="1" si="7"/>
        <v/>
      </c>
      <c r="AC6" s="25" t="str">
        <f t="shared" ca="1" si="7"/>
        <v/>
      </c>
      <c r="AD6" s="25" t="str">
        <f t="shared" ca="1" si="7"/>
        <v/>
      </c>
      <c r="AE6" s="25" t="str">
        <f t="shared" ca="1" si="7"/>
        <v/>
      </c>
      <c r="AF6" s="25" t="str">
        <f t="shared" ca="1" si="7"/>
        <v/>
      </c>
      <c r="AG6" s="26">
        <f t="shared" ca="1" si="7"/>
        <v>19</v>
      </c>
      <c r="AI6" s="41" t="str">
        <f t="shared" ca="1" si="8"/>
        <v>19</v>
      </c>
      <c r="AJ6" s="41" t="str">
        <f t="shared" ca="1" si="11"/>
        <v>-</v>
      </c>
      <c r="AK6" s="41"/>
      <c r="AL6" s="42">
        <f t="shared" si="12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</row>
    <row r="7" spans="1:40" s="42" customFormat="1" ht="60" customHeight="1">
      <c r="A7" s="43">
        <f t="shared" si="13"/>
        <v>3</v>
      </c>
      <c r="B7" s="43"/>
      <c r="C7" s="33">
        <f t="shared" ca="1" si="9"/>
        <v>20</v>
      </c>
      <c r="D7" s="34">
        <f t="shared" ca="1" si="6"/>
        <v>21</v>
      </c>
      <c r="E7" s="34">
        <f t="shared" ca="1" si="6"/>
        <v>22</v>
      </c>
      <c r="F7" s="34">
        <f t="shared" ca="1" si="6"/>
        <v>23</v>
      </c>
      <c r="G7" s="34">
        <f t="shared" ca="1" si="6"/>
        <v>24</v>
      </c>
      <c r="H7" s="34">
        <f t="shared" ca="1" si="6"/>
        <v>25</v>
      </c>
      <c r="I7" s="35">
        <f t="shared" ca="1" si="6"/>
        <v>26</v>
      </c>
      <c r="J7" s="43"/>
      <c r="K7" s="15">
        <f t="shared" ca="1" si="5"/>
        <v>44367</v>
      </c>
      <c r="L7" s="16">
        <f t="shared" ca="1" si="5"/>
        <v>44368</v>
      </c>
      <c r="M7" s="16">
        <f t="shared" ca="1" si="5"/>
        <v>44369</v>
      </c>
      <c r="N7" s="16">
        <f t="shared" ca="1" si="5"/>
        <v>44370</v>
      </c>
      <c r="O7" s="16">
        <f t="shared" ca="1" si="5"/>
        <v>44371</v>
      </c>
      <c r="P7" s="16">
        <f t="shared" ca="1" si="5"/>
        <v>44372</v>
      </c>
      <c r="Q7" s="17">
        <f t="shared" ca="1" si="5"/>
        <v>44373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0"/>
        <v/>
      </c>
      <c r="AB7" s="25" t="str">
        <f t="shared" ca="1" si="7"/>
        <v/>
      </c>
      <c r="AC7" s="25" t="str">
        <f t="shared" ca="1" si="7"/>
        <v/>
      </c>
      <c r="AD7" s="25" t="str">
        <f t="shared" ca="1" si="7"/>
        <v/>
      </c>
      <c r="AE7" s="25" t="str">
        <f t="shared" ca="1" si="7"/>
        <v/>
      </c>
      <c r="AF7" s="25" t="str">
        <f t="shared" ca="1" si="7"/>
        <v/>
      </c>
      <c r="AG7" s="26" t="str">
        <f t="shared" ca="1" si="7"/>
        <v/>
      </c>
      <c r="AI7" s="41" t="str">
        <f t="shared" ca="1" si="8"/>
        <v>-</v>
      </c>
      <c r="AJ7" s="41" t="str">
        <f t="shared" ca="1" si="11"/>
        <v>-</v>
      </c>
      <c r="AK7" s="41"/>
      <c r="AL7" s="42">
        <f t="shared" si="12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</v>
      </c>
    </row>
    <row r="8" spans="1:40" s="42" customFormat="1" ht="60" customHeight="1">
      <c r="A8" s="43">
        <f t="shared" si="13"/>
        <v>4</v>
      </c>
      <c r="B8" s="43"/>
      <c r="C8" s="33">
        <f t="shared" ca="1" si="9"/>
        <v>27</v>
      </c>
      <c r="D8" s="34">
        <f t="shared" ca="1" si="6"/>
        <v>28</v>
      </c>
      <c r="E8" s="34">
        <f t="shared" ca="1" si="6"/>
        <v>29</v>
      </c>
      <c r="F8" s="34">
        <f t="shared" ca="1" si="6"/>
        <v>30</v>
      </c>
      <c r="G8" s="34">
        <f t="shared" ca="1" si="6"/>
        <v>1</v>
      </c>
      <c r="H8" s="34">
        <f t="shared" ca="1" si="6"/>
        <v>2</v>
      </c>
      <c r="I8" s="35">
        <f t="shared" ca="1" si="6"/>
        <v>3</v>
      </c>
      <c r="J8" s="43"/>
      <c r="K8" s="15">
        <f t="shared" ca="1" si="5"/>
        <v>44374</v>
      </c>
      <c r="L8" s="16">
        <f t="shared" ca="1" si="5"/>
        <v>44375</v>
      </c>
      <c r="M8" s="16">
        <f t="shared" ca="1" si="5"/>
        <v>44376</v>
      </c>
      <c r="N8" s="16">
        <f t="shared" ca="1" si="5"/>
        <v>44377</v>
      </c>
      <c r="O8" s="16">
        <f t="shared" ca="1" si="5"/>
        <v>44378</v>
      </c>
      <c r="P8" s="16">
        <f t="shared" ca="1" si="5"/>
        <v>44379</v>
      </c>
      <c r="Q8" s="17">
        <f t="shared" ca="1" si="5"/>
        <v>44380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0"/>
        <v/>
      </c>
      <c r="AB8" s="25" t="str">
        <f t="shared" ca="1" si="7"/>
        <v/>
      </c>
      <c r="AC8" s="25" t="str">
        <f t="shared" ca="1" si="7"/>
        <v/>
      </c>
      <c r="AD8" s="25" t="str">
        <f t="shared" ca="1" si="7"/>
        <v/>
      </c>
      <c r="AE8" s="25" t="str">
        <f t="shared" ca="1" si="7"/>
        <v/>
      </c>
      <c r="AF8" s="25" t="str">
        <f t="shared" ca="1" si="7"/>
        <v/>
      </c>
      <c r="AG8" s="26" t="str">
        <f t="shared" ca="1" si="7"/>
        <v/>
      </c>
      <c r="AI8" s="41" t="str">
        <f t="shared" ca="1" si="8"/>
        <v>-</v>
      </c>
      <c r="AJ8" s="41" t="str">
        <f t="shared" ca="1" si="11"/>
        <v>-</v>
      </c>
      <c r="AK8" s="41"/>
      <c r="AL8" s="42">
        <f t="shared" si="12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</row>
    <row r="9" spans="1:40" s="42" customFormat="1" ht="60" customHeight="1" thickBot="1">
      <c r="A9" s="43">
        <f t="shared" si="13"/>
        <v>5</v>
      </c>
      <c r="B9" s="43"/>
      <c r="C9" s="36">
        <f t="shared" ca="1" si="9"/>
        <v>4</v>
      </c>
      <c r="D9" s="37">
        <f t="shared" ca="1" si="6"/>
        <v>5</v>
      </c>
      <c r="E9" s="37">
        <f t="shared" ca="1" si="6"/>
        <v>6</v>
      </c>
      <c r="F9" s="37">
        <f t="shared" ca="1" si="6"/>
        <v>7</v>
      </c>
      <c r="G9" s="37">
        <f t="shared" ca="1" si="6"/>
        <v>8</v>
      </c>
      <c r="H9" s="37">
        <f t="shared" ca="1" si="6"/>
        <v>9</v>
      </c>
      <c r="I9" s="38">
        <f t="shared" ca="1" si="6"/>
        <v>10</v>
      </c>
      <c r="J9" s="43"/>
      <c r="K9" s="18">
        <f t="shared" ca="1" si="5"/>
        <v>44381</v>
      </c>
      <c r="L9" s="19">
        <f t="shared" ca="1" si="5"/>
        <v>44382</v>
      </c>
      <c r="M9" s="19">
        <f t="shared" ca="1" si="5"/>
        <v>44383</v>
      </c>
      <c r="N9" s="19">
        <f t="shared" ca="1" si="5"/>
        <v>44384</v>
      </c>
      <c r="O9" s="19">
        <f t="shared" ca="1" si="5"/>
        <v>44385</v>
      </c>
      <c r="P9" s="19">
        <f t="shared" ca="1" si="5"/>
        <v>44386</v>
      </c>
      <c r="Q9" s="20">
        <f t="shared" ca="1" si="5"/>
        <v>44387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0"/>
        <v/>
      </c>
      <c r="AB9" s="28" t="str">
        <f t="shared" ca="1" si="7"/>
        <v/>
      </c>
      <c r="AC9" s="28" t="str">
        <f t="shared" ca="1" si="7"/>
        <v/>
      </c>
      <c r="AD9" s="28" t="str">
        <f t="shared" ca="1" si="7"/>
        <v/>
      </c>
      <c r="AE9" s="28" t="str">
        <f t="shared" ca="1" si="7"/>
        <v/>
      </c>
      <c r="AF9" s="28" t="str">
        <f t="shared" ca="1" si="7"/>
        <v/>
      </c>
      <c r="AG9" s="29" t="str">
        <f t="shared" ca="1" si="7"/>
        <v/>
      </c>
      <c r="AI9" s="41" t="str">
        <f t="shared" ca="1" si="8"/>
        <v>-</v>
      </c>
      <c r="AJ9" s="41" t="str">
        <f t="shared" ca="1" si="11"/>
        <v>-</v>
      </c>
      <c r="AK9" s="41"/>
      <c r="AL9" s="42">
        <f t="shared" si="12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</row>
    <row r="10" spans="1:40" s="42" customFormat="1" ht="60" customHeight="1">
      <c r="C10" s="45"/>
      <c r="I10" s="46"/>
      <c r="AI10" s="41" t="str">
        <f t="shared" ca="1" si="8"/>
        <v>-</v>
      </c>
      <c r="AJ10" s="41" t="str">
        <f t="shared" ca="1" si="11"/>
        <v>-</v>
      </c>
      <c r="AK10" s="41"/>
      <c r="AL10" s="42">
        <f t="shared" si="12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</v>
      </c>
    </row>
    <row r="11" spans="1:40" s="42" customFormat="1" ht="60" customHeight="1">
      <c r="C11" s="45"/>
      <c r="I11" s="46"/>
      <c r="AI11" s="41" t="str">
        <f t="shared" ca="1" si="8"/>
        <v>-</v>
      </c>
      <c r="AJ11" s="41" t="str">
        <f t="shared" ca="1" si="11"/>
        <v>-</v>
      </c>
      <c r="AK11" s="41"/>
      <c r="AL11" s="42">
        <f t="shared" si="12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</row>
    <row r="12" spans="1:40" s="42" customFormat="1" ht="60" customHeight="1">
      <c r="C12" s="45"/>
      <c r="I12" s="46"/>
      <c r="AI12" s="41" t="str">
        <f t="shared" ca="1" si="8"/>
        <v>-</v>
      </c>
      <c r="AJ12" s="41" t="str">
        <f t="shared" ca="1" si="11"/>
        <v>-</v>
      </c>
      <c r="AK12" s="41"/>
      <c r="AL12" s="42">
        <f t="shared" si="12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</row>
    <row r="13" spans="1:40" s="42" customFormat="1" ht="60" customHeight="1">
      <c r="C13" s="45"/>
      <c r="I13" s="46"/>
      <c r="AI13" s="41" t="str">
        <f t="shared" ca="1" si="8"/>
        <v>-</v>
      </c>
      <c r="AJ13" s="41" t="str">
        <f t="shared" ca="1" si="11"/>
        <v>-</v>
      </c>
      <c r="AK13" s="41"/>
      <c r="AL13" s="42">
        <f t="shared" si="12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</v>
      </c>
    </row>
    <row r="14" spans="1:40" s="42" customFormat="1" ht="60" customHeight="1">
      <c r="C14" s="45"/>
      <c r="I14" s="46"/>
      <c r="AI14" s="41" t="str">
        <f t="shared" ca="1" si="8"/>
        <v>-</v>
      </c>
      <c r="AJ14" s="41" t="str">
        <f t="shared" ca="1" si="11"/>
        <v>-</v>
      </c>
      <c r="AK14" s="41"/>
      <c r="AL14" s="42">
        <f t="shared" si="12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</row>
    <row r="15" spans="1:40" s="42" customFormat="1" ht="60" customHeight="1">
      <c r="C15" s="45"/>
      <c r="I15" s="46"/>
      <c r="AI15" s="41" t="str">
        <f t="shared" ca="1" si="8"/>
        <v>-</v>
      </c>
      <c r="AJ15" s="41" t="str">
        <f t="shared" ca="1" si="11"/>
        <v>-</v>
      </c>
      <c r="AK15" s="41"/>
      <c r="AL15" s="42">
        <f t="shared" si="12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</v>
      </c>
    </row>
    <row r="16" spans="1:40" s="42" customFormat="1" ht="60" customHeight="1">
      <c r="C16" s="45"/>
      <c r="I16" s="46"/>
      <c r="AI16" s="41" t="str">
        <f t="shared" ca="1" si="8"/>
        <v>-</v>
      </c>
      <c r="AJ16" s="41" t="str">
        <f t="shared" ca="1" si="11"/>
        <v>-</v>
      </c>
      <c r="AK16" s="41"/>
      <c r="AL16" s="42">
        <f t="shared" si="12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</v>
      </c>
    </row>
    <row r="17" spans="3:40" s="42" customFormat="1" ht="60" customHeight="1">
      <c r="C17" s="45"/>
      <c r="I17" s="46"/>
      <c r="AI17" s="41" t="str">
        <f t="shared" ca="1" si="8"/>
        <v>-</v>
      </c>
      <c r="AJ17" s="41" t="str">
        <f t="shared" ca="1" si="11"/>
        <v>-</v>
      </c>
      <c r="AK17" s="41"/>
      <c r="AL17" s="42">
        <f t="shared" si="12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</row>
    <row r="18" spans="3:40" s="42" customFormat="1" ht="60" customHeight="1">
      <c r="C18" s="45"/>
      <c r="I18" s="46"/>
      <c r="AI18" s="41" t="str">
        <f t="shared" ca="1" si="8"/>
        <v>-</v>
      </c>
      <c r="AJ18" s="41" t="str">
        <f t="shared" ca="1" si="11"/>
        <v>-</v>
      </c>
      <c r="AK18" s="41"/>
      <c r="AL18" s="42">
        <f t="shared" si="12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</row>
    <row r="19" spans="3:40" s="42" customFormat="1" ht="60" customHeight="1">
      <c r="C19" s="45"/>
      <c r="I19" s="46"/>
      <c r="AI19" s="41" t="str">
        <f t="shared" ca="1" si="8"/>
        <v>-</v>
      </c>
      <c r="AJ19" s="41" t="str">
        <f t="shared" ca="1" si="11"/>
        <v>-</v>
      </c>
      <c r="AK19" s="41"/>
      <c r="AL19" s="42">
        <f t="shared" si="12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</v>
      </c>
    </row>
    <row r="20" spans="3:40" s="42" customFormat="1" ht="60" customHeight="1">
      <c r="C20" s="45"/>
      <c r="I20" s="46"/>
      <c r="AI20" s="41" t="str">
        <f t="shared" ca="1" si="8"/>
        <v>-</v>
      </c>
      <c r="AJ20" s="41" t="str">
        <f t="shared" ca="1" si="11"/>
        <v>-</v>
      </c>
      <c r="AK20" s="41"/>
      <c r="AL20" s="42">
        <f t="shared" si="12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</row>
    <row r="21" spans="3:40" s="42" customFormat="1" ht="60" customHeight="1">
      <c r="C21" s="45"/>
      <c r="I21" s="46"/>
      <c r="AI21" s="41" t="str">
        <f t="shared" ca="1" si="8"/>
        <v>-</v>
      </c>
      <c r="AJ21" s="41" t="str">
        <f t="shared" ca="1" si="11"/>
        <v>-</v>
      </c>
      <c r="AK21" s="41"/>
      <c r="AL21" s="42">
        <f t="shared" si="12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</row>
    <row r="22" spans="3:40" s="42" customFormat="1" ht="60" customHeight="1">
      <c r="C22" s="45"/>
      <c r="I22" s="46"/>
      <c r="AI22" s="41" t="str">
        <f t="shared" ca="1" si="8"/>
        <v>-</v>
      </c>
      <c r="AJ22" s="41" t="str">
        <f t="shared" ca="1" si="11"/>
        <v>-</v>
      </c>
      <c r="AK22" s="41"/>
      <c r="AL22" s="42">
        <f t="shared" si="12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</v>
      </c>
    </row>
    <row r="23" spans="3:40" s="42" customFormat="1" ht="60" customHeight="1">
      <c r="C23" s="45"/>
      <c r="I23" s="46"/>
      <c r="AI23" s="41" t="str">
        <f t="shared" ca="1" si="8"/>
        <v>-</v>
      </c>
      <c r="AJ23" s="41" t="str">
        <f t="shared" ca="1" si="11"/>
        <v>-</v>
      </c>
      <c r="AK23" s="41"/>
      <c r="AL23" s="42">
        <f t="shared" si="12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</row>
    <row r="24" spans="3:40" s="42" customFormat="1" ht="60" customHeight="1">
      <c r="C24" s="45"/>
      <c r="I24" s="46"/>
      <c r="AI24" s="41" t="str">
        <f t="shared" ca="1" si="8"/>
        <v>-</v>
      </c>
      <c r="AJ24" s="41" t="str">
        <f t="shared" ca="1" si="11"/>
        <v>-</v>
      </c>
      <c r="AK24" s="41"/>
      <c r="AL24" s="42">
        <f t="shared" si="12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</row>
    <row r="25" spans="3:40" s="42" customFormat="1" ht="60" customHeight="1">
      <c r="C25" s="45"/>
      <c r="I25" s="46"/>
      <c r="AI25" s="41" t="str">
        <f t="shared" ca="1" si="8"/>
        <v>-</v>
      </c>
      <c r="AJ25" s="41" t="str">
        <f t="shared" ca="1" si="11"/>
        <v>-</v>
      </c>
      <c r="AK25" s="41"/>
      <c r="AL25" s="42">
        <f t="shared" si="12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</v>
      </c>
    </row>
    <row r="26" spans="3:40" s="42" customFormat="1" ht="60" customHeight="1">
      <c r="C26" s="45"/>
      <c r="I26" s="46"/>
      <c r="AI26" s="41" t="str">
        <f t="shared" ca="1" si="8"/>
        <v>-</v>
      </c>
      <c r="AJ26" s="41" t="str">
        <f t="shared" ca="1" si="11"/>
        <v>-</v>
      </c>
      <c r="AK26" s="41"/>
      <c r="AL26" s="42">
        <f t="shared" si="12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</row>
    <row r="27" spans="3:40" s="42" customFormat="1" ht="60" customHeight="1">
      <c r="C27" s="45"/>
      <c r="I27" s="46"/>
      <c r="AI27" s="41" t="str">
        <f t="shared" ca="1" si="8"/>
        <v>-</v>
      </c>
      <c r="AJ27" s="41" t="str">
        <f t="shared" ca="1" si="11"/>
        <v>-</v>
      </c>
      <c r="AK27" s="41"/>
      <c r="AL27" s="42">
        <f t="shared" si="12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</row>
    <row r="28" spans="3:40" s="42" customFormat="1" ht="60" customHeight="1">
      <c r="C28" s="45"/>
      <c r="I28" s="46"/>
      <c r="AI28" s="41" t="str">
        <f t="shared" ca="1" si="8"/>
        <v>-</v>
      </c>
      <c r="AJ28" s="41" t="str">
        <f t="shared" ca="1" si="11"/>
        <v>-</v>
      </c>
      <c r="AK28" s="41"/>
      <c r="AL28" s="42">
        <f t="shared" si="12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</row>
    <row r="29" spans="3:40" s="42" customFormat="1" ht="60" customHeight="1">
      <c r="C29" s="45"/>
      <c r="I29" s="46"/>
      <c r="AI29" s="41" t="str">
        <f t="shared" ca="1" si="8"/>
        <v>-</v>
      </c>
      <c r="AJ29" s="41" t="str">
        <f t="shared" ca="1" si="11"/>
        <v>-</v>
      </c>
      <c r="AK29" s="41"/>
      <c r="AL29" s="42">
        <f t="shared" si="12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</row>
    <row r="30" spans="3:40" s="42" customFormat="1" ht="60" customHeight="1">
      <c r="C30" s="45"/>
      <c r="I30" s="46"/>
      <c r="AI30" s="41" t="str">
        <f t="shared" ca="1" si="8"/>
        <v>-</v>
      </c>
      <c r="AJ30" s="41" t="str">
        <f t="shared" ca="1" si="11"/>
        <v>-</v>
      </c>
      <c r="AK30" s="41"/>
      <c r="AL30" s="42">
        <f t="shared" si="12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</row>
    <row r="31" spans="3:40" s="42" customFormat="1" ht="60" customHeight="1">
      <c r="C31" s="45"/>
      <c r="I31" s="46"/>
      <c r="AI31" s="41" t="str">
        <f t="shared" ca="1" si="8"/>
        <v>-</v>
      </c>
      <c r="AJ31" s="41" t="str">
        <f t="shared" ca="1" si="11"/>
        <v>-</v>
      </c>
      <c r="AK31" s="41"/>
      <c r="AL31" s="42">
        <f t="shared" si="12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</row>
    <row r="32" spans="3:40" s="42" customFormat="1" ht="60" customHeight="1">
      <c r="C32" s="45"/>
      <c r="I32" s="46"/>
      <c r="AI32" s="41" t="str">
        <f t="shared" ca="1" si="8"/>
        <v>-</v>
      </c>
      <c r="AJ32" s="41" t="str">
        <f t="shared" ca="1" si="11"/>
        <v>-</v>
      </c>
      <c r="AK32" s="41"/>
      <c r="AL32" s="42">
        <f t="shared" si="12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</row>
    <row r="33" spans="1:40" s="42" customFormat="1" ht="60" customHeight="1">
      <c r="C33" s="45"/>
      <c r="I33" s="46"/>
      <c r="AI33" s="41" t="str">
        <f t="shared" ca="1" si="8"/>
        <v>-</v>
      </c>
      <c r="AJ33" s="41" t="str">
        <f t="shared" ca="1" si="11"/>
        <v>-</v>
      </c>
      <c r="AK33" s="41"/>
      <c r="AL33" s="42">
        <f t="shared" si="12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</row>
    <row r="34" spans="1:40" s="42" customFormat="1" ht="60" customHeight="1">
      <c r="C34" s="45"/>
      <c r="I34" s="46"/>
      <c r="AI34" s="41" t="str">
        <f t="shared" ca="1" si="8"/>
        <v>-</v>
      </c>
      <c r="AJ34" s="41" t="str">
        <f t="shared" ca="1" si="11"/>
        <v>-</v>
      </c>
      <c r="AK34" s="41"/>
      <c r="AL34" s="42">
        <f t="shared" si="12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</row>
    <row r="35" spans="1:40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8"/>
        <v>-</v>
      </c>
      <c r="AJ35" s="41" t="str">
        <f t="shared" ca="1" si="11"/>
        <v>-</v>
      </c>
      <c r="AK35" s="41"/>
      <c r="AL35" s="42">
        <f t="shared" si="12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</row>
    <row r="36" spans="1:40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8"/>
        <v>-</v>
      </c>
      <c r="AJ36" s="41" t="str">
        <f t="shared" ca="1" si="11"/>
        <v>-</v>
      </c>
      <c r="AK36" s="41"/>
      <c r="AL36" s="42">
        <f t="shared" si="12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</row>
    <row r="37" spans="1:40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8"/>
        <v>-</v>
      </c>
      <c r="AJ37" s="41" t="str">
        <f t="shared" ca="1" si="11"/>
        <v>-</v>
      </c>
      <c r="AK37" s="41"/>
      <c r="AL37" s="42">
        <f t="shared" si="12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</row>
    <row r="38" spans="1:40" ht="60" customHeight="1">
      <c r="A38" s="42" t="s">
        <v>283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8"/>
        <v>-</v>
      </c>
      <c r="AJ38" s="41" t="str">
        <f t="shared" ca="1" si="11"/>
        <v>-</v>
      </c>
      <c r="AK38" s="41"/>
      <c r="AL38" s="42">
        <f t="shared" si="12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</row>
  </sheetData>
  <mergeCells count="1">
    <mergeCell ref="C2:I2"/>
  </mergeCells>
  <phoneticPr fontId="2"/>
  <conditionalFormatting sqref="C4:H4">
    <cfRule type="cellIs" dxfId="27" priority="1" operator="greaterThan">
      <formula>7</formula>
    </cfRule>
  </conditionalFormatting>
  <conditionalFormatting sqref="C8:I9">
    <cfRule type="cellIs" dxfId="26" priority="2" operator="lessThan">
      <formula>15</formula>
    </cfRule>
  </conditionalFormatting>
  <conditionalFormatting sqref="C4:I9">
    <cfRule type="cellIs" dxfId="25" priority="3" operator="equal">
      <formula>S4</formula>
    </cfRule>
    <cfRule type="cellIs" dxfId="24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E7F75-E616-264A-B062-4626E72045C4}">
  <dimension ref="A1:AN38"/>
  <sheetViews>
    <sheetView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40" ht="60" customHeight="1" thickBot="1">
      <c r="A1" s="7">
        <f ca="1">WEEKDAY($C$2)</f>
        <v>5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>
        <f ca="1">DATE(YEAR(当月カレンダー!$C$2), MONTH(当月カレンダー!$C$2)+6, 1)</f>
        <v>44378</v>
      </c>
      <c r="D2" s="48"/>
      <c r="E2" s="48"/>
      <c r="F2" s="48"/>
      <c r="G2" s="48"/>
      <c r="H2" s="48"/>
      <c r="I2" s="49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4">TEXT(L3,"aaa")</f>
        <v>月</v>
      </c>
      <c r="E3" s="31" t="str">
        <f t="shared" ca="1" si="4"/>
        <v>火</v>
      </c>
      <c r="F3" s="31" t="str">
        <f t="shared" ca="1" si="4"/>
        <v>水</v>
      </c>
      <c r="G3" s="31" t="str">
        <f t="shared" ca="1" si="4"/>
        <v>木</v>
      </c>
      <c r="H3" s="31" t="str">
        <f t="shared" ca="1" si="4"/>
        <v>金</v>
      </c>
      <c r="I3" s="32" t="str">
        <f t="shared" ca="1" si="4"/>
        <v>土</v>
      </c>
      <c r="J3" s="43"/>
      <c r="K3" s="12">
        <f t="shared" ref="K3:Q9" ca="1" si="5">DATE(YEAR($C$2),MONTH($C$2),1-$A$1+K$1+7*$A3)</f>
        <v>44367</v>
      </c>
      <c r="L3" s="13">
        <f t="shared" ca="1" si="5"/>
        <v>44368</v>
      </c>
      <c r="M3" s="13">
        <f t="shared" ca="1" si="5"/>
        <v>44369</v>
      </c>
      <c r="N3" s="13">
        <f t="shared" ca="1" si="5"/>
        <v>44370</v>
      </c>
      <c r="O3" s="13">
        <f t="shared" ca="1" si="5"/>
        <v>44371</v>
      </c>
      <c r="P3" s="13">
        <f t="shared" ca="1" si="5"/>
        <v>44372</v>
      </c>
      <c r="Q3" s="14">
        <f t="shared" ca="1" si="5"/>
        <v>44373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3,10,17,31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</f>
        <v>2,3,4,11</v>
      </c>
    </row>
    <row r="4" spans="1:40" s="42" customFormat="1" ht="60" customHeight="1">
      <c r="A4" s="43">
        <v>0</v>
      </c>
      <c r="B4" s="43"/>
      <c r="C4" s="33">
        <f ca="1">DAY(K4)</f>
        <v>27</v>
      </c>
      <c r="D4" s="34">
        <f t="shared" ref="D4:I9" ca="1" si="6">DAY(L4)</f>
        <v>28</v>
      </c>
      <c r="E4" s="34">
        <f t="shared" ca="1" si="6"/>
        <v>29</v>
      </c>
      <c r="F4" s="34">
        <f t="shared" ca="1" si="6"/>
        <v>30</v>
      </c>
      <c r="G4" s="34">
        <f t="shared" ca="1" si="6"/>
        <v>1</v>
      </c>
      <c r="H4" s="34">
        <f t="shared" ca="1" si="6"/>
        <v>2</v>
      </c>
      <c r="I4" s="35">
        <f t="shared" ca="1" si="6"/>
        <v>3</v>
      </c>
      <c r="J4" s="43"/>
      <c r="K4" s="15">
        <f t="shared" ca="1" si="5"/>
        <v>44374</v>
      </c>
      <c r="L4" s="16">
        <f t="shared" ca="1" si="5"/>
        <v>44375</v>
      </c>
      <c r="M4" s="16">
        <f t="shared" ca="1" si="5"/>
        <v>44376</v>
      </c>
      <c r="N4" s="16">
        <f t="shared" ca="1" si="5"/>
        <v>44377</v>
      </c>
      <c r="O4" s="16">
        <f t="shared" ca="1" si="5"/>
        <v>44378</v>
      </c>
      <c r="P4" s="16">
        <f t="shared" ca="1" si="5"/>
        <v>44379</v>
      </c>
      <c r="Q4" s="17">
        <f t="shared" ca="1" si="5"/>
        <v>44380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7">IF(OR(MONTH($C$2)&lt;&gt;MONTH(L4),IFERROR(VLOOKUP(DAY(L4)&amp;"",$AI:$AI,1,FALSE),-1)&lt;0),"",D4)</f>
        <v/>
      </c>
      <c r="AC4" s="22" t="str">
        <f t="shared" ca="1" si="7"/>
        <v/>
      </c>
      <c r="AD4" s="22" t="str">
        <f t="shared" ca="1" si="7"/>
        <v/>
      </c>
      <c r="AE4" s="22" t="str">
        <f t="shared" ca="1" si="7"/>
        <v/>
      </c>
      <c r="AF4" s="22" t="str">
        <f t="shared" ca="1" si="7"/>
        <v/>
      </c>
      <c r="AG4" s="23">
        <f t="shared" ca="1" si="7"/>
        <v>3</v>
      </c>
      <c r="AI4" s="41" t="str">
        <f t="shared" ref="AI4:AI38" ca="1" si="8">IFERROR(LEFT(AJ3,FIND(",",AJ3)-1),AJ3)</f>
        <v>3</v>
      </c>
      <c r="AJ4" s="41" t="str">
        <f ca="1">IFERROR(MID(AJ3,FIND(",",AJ3)+1,LEN(AJ3)),"-")</f>
        <v>10,17,31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</v>
      </c>
    </row>
    <row r="5" spans="1:40" s="42" customFormat="1" ht="60" customHeight="1">
      <c r="A5" s="43">
        <f>A4+1</f>
        <v>1</v>
      </c>
      <c r="B5" s="43"/>
      <c r="C5" s="33">
        <f t="shared" ref="C5:C9" ca="1" si="9">DAY(K5)</f>
        <v>4</v>
      </c>
      <c r="D5" s="34">
        <f t="shared" ca="1" si="6"/>
        <v>5</v>
      </c>
      <c r="E5" s="34">
        <f t="shared" ca="1" si="6"/>
        <v>6</v>
      </c>
      <c r="F5" s="34">
        <f t="shared" ca="1" si="6"/>
        <v>7</v>
      </c>
      <c r="G5" s="34">
        <f t="shared" ca="1" si="6"/>
        <v>8</v>
      </c>
      <c r="H5" s="34">
        <f t="shared" ca="1" si="6"/>
        <v>9</v>
      </c>
      <c r="I5" s="35">
        <f t="shared" ca="1" si="6"/>
        <v>10</v>
      </c>
      <c r="J5" s="43"/>
      <c r="K5" s="15">
        <f t="shared" ca="1" si="5"/>
        <v>44381</v>
      </c>
      <c r="L5" s="16">
        <f t="shared" ca="1" si="5"/>
        <v>44382</v>
      </c>
      <c r="M5" s="16">
        <f t="shared" ca="1" si="5"/>
        <v>44383</v>
      </c>
      <c r="N5" s="16">
        <f t="shared" ca="1" si="5"/>
        <v>44384</v>
      </c>
      <c r="O5" s="16">
        <f t="shared" ca="1" si="5"/>
        <v>44385</v>
      </c>
      <c r="P5" s="16">
        <f t="shared" ca="1" si="5"/>
        <v>44386</v>
      </c>
      <c r="Q5" s="17">
        <f t="shared" ca="1" si="5"/>
        <v>44387</v>
      </c>
      <c r="R5" s="43"/>
      <c r="S5" s="24" t="str">
        <f ca="1">IF(IFERROR(MATCH(K5,祝日!$B:$B,0),-1)&gt;0,C5,"")</f>
        <v/>
      </c>
      <c r="T5" s="25" t="str">
        <f ca="1">IF(IFERROR(MATCH(L5,祝日!$B:$B,0),-1)&gt;0,D5,"")</f>
        <v/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0">IF(OR(MONTH($C$2)&lt;&gt;MONTH(K5),IFERROR(VLOOKUP(DAY(K5)&amp;"",$AI:$AI,1,FALSE),-1)&lt;0),"",C5)</f>
        <v/>
      </c>
      <c r="AB5" s="25" t="str">
        <f t="shared" ca="1" si="7"/>
        <v/>
      </c>
      <c r="AC5" s="25" t="str">
        <f t="shared" ca="1" si="7"/>
        <v/>
      </c>
      <c r="AD5" s="25" t="str">
        <f t="shared" ca="1" si="7"/>
        <v/>
      </c>
      <c r="AE5" s="25" t="str">
        <f t="shared" ca="1" si="7"/>
        <v/>
      </c>
      <c r="AF5" s="25" t="str">
        <f t="shared" ca="1" si="7"/>
        <v/>
      </c>
      <c r="AG5" s="26">
        <f t="shared" ca="1" si="7"/>
        <v>10</v>
      </c>
      <c r="AI5" s="41" t="str">
        <f t="shared" ca="1" si="8"/>
        <v>10</v>
      </c>
      <c r="AJ5" s="41" t="str">
        <f t="shared" ref="AJ5:AJ38" ca="1" si="11">IFERROR(MID(AJ4,FIND(",",AJ4)+1,LEN(AJ4)),"-")</f>
        <v>17,31</v>
      </c>
      <c r="AK5" s="41"/>
      <c r="AL5" s="42">
        <f t="shared" ref="AL5:AL38" si="12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</v>
      </c>
    </row>
    <row r="6" spans="1:40" s="42" customFormat="1" ht="60" customHeight="1">
      <c r="A6" s="43">
        <f t="shared" ref="A6:A9" si="13">A5+1</f>
        <v>2</v>
      </c>
      <c r="B6" s="43"/>
      <c r="C6" s="33">
        <f t="shared" ca="1" si="9"/>
        <v>11</v>
      </c>
      <c r="D6" s="34">
        <f t="shared" ca="1" si="6"/>
        <v>12</v>
      </c>
      <c r="E6" s="34">
        <f t="shared" ca="1" si="6"/>
        <v>13</v>
      </c>
      <c r="F6" s="34">
        <f t="shared" ca="1" si="6"/>
        <v>14</v>
      </c>
      <c r="G6" s="34">
        <f t="shared" ca="1" si="6"/>
        <v>15</v>
      </c>
      <c r="H6" s="34">
        <f t="shared" ca="1" si="6"/>
        <v>16</v>
      </c>
      <c r="I6" s="35">
        <f t="shared" ca="1" si="6"/>
        <v>17</v>
      </c>
      <c r="J6" s="43"/>
      <c r="K6" s="15">
        <f t="shared" ca="1" si="5"/>
        <v>44388</v>
      </c>
      <c r="L6" s="16">
        <f t="shared" ca="1" si="5"/>
        <v>44389</v>
      </c>
      <c r="M6" s="16">
        <f t="shared" ca="1" si="5"/>
        <v>44390</v>
      </c>
      <c r="N6" s="16">
        <f t="shared" ca="1" si="5"/>
        <v>44391</v>
      </c>
      <c r="O6" s="16">
        <f t="shared" ca="1" si="5"/>
        <v>44392</v>
      </c>
      <c r="P6" s="16">
        <f t="shared" ca="1" si="5"/>
        <v>44393</v>
      </c>
      <c r="Q6" s="17">
        <f t="shared" ca="1" si="5"/>
        <v>44394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0"/>
        <v/>
      </c>
      <c r="AB6" s="25" t="str">
        <f t="shared" ca="1" si="7"/>
        <v/>
      </c>
      <c r="AC6" s="25" t="str">
        <f t="shared" ca="1" si="7"/>
        <v/>
      </c>
      <c r="AD6" s="25" t="str">
        <f t="shared" ca="1" si="7"/>
        <v/>
      </c>
      <c r="AE6" s="25" t="str">
        <f t="shared" ca="1" si="7"/>
        <v/>
      </c>
      <c r="AF6" s="25" t="str">
        <f t="shared" ca="1" si="7"/>
        <v/>
      </c>
      <c r="AG6" s="26">
        <f t="shared" ca="1" si="7"/>
        <v>17</v>
      </c>
      <c r="AI6" s="41" t="str">
        <f t="shared" ca="1" si="8"/>
        <v>17</v>
      </c>
      <c r="AJ6" s="41" t="str">
        <f t="shared" ca="1" si="11"/>
        <v>31</v>
      </c>
      <c r="AK6" s="41"/>
      <c r="AL6" s="42">
        <f t="shared" si="12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</row>
    <row r="7" spans="1:40" s="42" customFormat="1" ht="60" customHeight="1">
      <c r="A7" s="43">
        <f t="shared" si="13"/>
        <v>3</v>
      </c>
      <c r="B7" s="43"/>
      <c r="C7" s="33">
        <f t="shared" ca="1" si="9"/>
        <v>18</v>
      </c>
      <c r="D7" s="34">
        <f t="shared" ca="1" si="6"/>
        <v>19</v>
      </c>
      <c r="E7" s="34">
        <f t="shared" ca="1" si="6"/>
        <v>20</v>
      </c>
      <c r="F7" s="34">
        <f t="shared" ca="1" si="6"/>
        <v>21</v>
      </c>
      <c r="G7" s="34">
        <f t="shared" ca="1" si="6"/>
        <v>22</v>
      </c>
      <c r="H7" s="34">
        <f t="shared" ca="1" si="6"/>
        <v>23</v>
      </c>
      <c r="I7" s="35">
        <f t="shared" ca="1" si="6"/>
        <v>24</v>
      </c>
      <c r="J7" s="43"/>
      <c r="K7" s="15">
        <f t="shared" ca="1" si="5"/>
        <v>44395</v>
      </c>
      <c r="L7" s="16">
        <f t="shared" ca="1" si="5"/>
        <v>44396</v>
      </c>
      <c r="M7" s="16">
        <f t="shared" ca="1" si="5"/>
        <v>44397</v>
      </c>
      <c r="N7" s="16">
        <f t="shared" ca="1" si="5"/>
        <v>44398</v>
      </c>
      <c r="O7" s="16">
        <f t="shared" ca="1" si="5"/>
        <v>44399</v>
      </c>
      <c r="P7" s="16">
        <f t="shared" ca="1" si="5"/>
        <v>44400</v>
      </c>
      <c r="Q7" s="17">
        <f t="shared" ca="1" si="5"/>
        <v>44401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>
        <f ca="1">IF(IFERROR(MATCH(O7,祝日!$B:$B,0),-1)&gt;0,G7,"")</f>
        <v>22</v>
      </c>
      <c r="X7" s="25">
        <f ca="1">IF(IFERROR(MATCH(P7,祝日!$B:$B,0),-1)&gt;0,H7,"")</f>
        <v>23</v>
      </c>
      <c r="Y7" s="26" t="str">
        <f ca="1">IF(IFERROR(MATCH(Q7,祝日!$B:$B,0),-1)&gt;0,I7,"")</f>
        <v/>
      </c>
      <c r="AA7" s="24" t="str">
        <f t="shared" ca="1" si="10"/>
        <v/>
      </c>
      <c r="AB7" s="25" t="str">
        <f t="shared" ca="1" si="7"/>
        <v/>
      </c>
      <c r="AC7" s="25" t="str">
        <f t="shared" ca="1" si="7"/>
        <v/>
      </c>
      <c r="AD7" s="25" t="str">
        <f t="shared" ca="1" si="7"/>
        <v/>
      </c>
      <c r="AE7" s="25" t="str">
        <f t="shared" ca="1" si="7"/>
        <v/>
      </c>
      <c r="AF7" s="25" t="str">
        <f t="shared" ca="1" si="7"/>
        <v/>
      </c>
      <c r="AG7" s="26" t="str">
        <f t="shared" ca="1" si="7"/>
        <v/>
      </c>
      <c r="AI7" s="41" t="str">
        <f t="shared" ca="1" si="8"/>
        <v>31</v>
      </c>
      <c r="AJ7" s="41" t="str">
        <f t="shared" ca="1" si="11"/>
        <v>-</v>
      </c>
      <c r="AK7" s="41"/>
      <c r="AL7" s="42">
        <f t="shared" si="12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</v>
      </c>
    </row>
    <row r="8" spans="1:40" s="42" customFormat="1" ht="60" customHeight="1">
      <c r="A8" s="43">
        <f t="shared" si="13"/>
        <v>4</v>
      </c>
      <c r="B8" s="43"/>
      <c r="C8" s="33">
        <f t="shared" ca="1" si="9"/>
        <v>25</v>
      </c>
      <c r="D8" s="34">
        <f t="shared" ca="1" si="6"/>
        <v>26</v>
      </c>
      <c r="E8" s="34">
        <f t="shared" ca="1" si="6"/>
        <v>27</v>
      </c>
      <c r="F8" s="34">
        <f t="shared" ca="1" si="6"/>
        <v>28</v>
      </c>
      <c r="G8" s="34">
        <f t="shared" ca="1" si="6"/>
        <v>29</v>
      </c>
      <c r="H8" s="34">
        <f t="shared" ca="1" si="6"/>
        <v>30</v>
      </c>
      <c r="I8" s="35">
        <f t="shared" ca="1" si="6"/>
        <v>31</v>
      </c>
      <c r="J8" s="43"/>
      <c r="K8" s="15">
        <f t="shared" ca="1" si="5"/>
        <v>44402</v>
      </c>
      <c r="L8" s="16">
        <f t="shared" ca="1" si="5"/>
        <v>44403</v>
      </c>
      <c r="M8" s="16">
        <f t="shared" ca="1" si="5"/>
        <v>44404</v>
      </c>
      <c r="N8" s="16">
        <f t="shared" ca="1" si="5"/>
        <v>44405</v>
      </c>
      <c r="O8" s="16">
        <f t="shared" ca="1" si="5"/>
        <v>44406</v>
      </c>
      <c r="P8" s="16">
        <f t="shared" ca="1" si="5"/>
        <v>44407</v>
      </c>
      <c r="Q8" s="17">
        <f t="shared" ca="1" si="5"/>
        <v>44408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0"/>
        <v/>
      </c>
      <c r="AB8" s="25" t="str">
        <f t="shared" ca="1" si="7"/>
        <v/>
      </c>
      <c r="AC8" s="25" t="str">
        <f t="shared" ca="1" si="7"/>
        <v/>
      </c>
      <c r="AD8" s="25" t="str">
        <f t="shared" ca="1" si="7"/>
        <v/>
      </c>
      <c r="AE8" s="25" t="str">
        <f t="shared" ca="1" si="7"/>
        <v/>
      </c>
      <c r="AF8" s="25" t="str">
        <f t="shared" ca="1" si="7"/>
        <v/>
      </c>
      <c r="AG8" s="26">
        <f t="shared" ca="1" si="7"/>
        <v>31</v>
      </c>
      <c r="AI8" s="41" t="str">
        <f t="shared" ca="1" si="8"/>
        <v>-</v>
      </c>
      <c r="AJ8" s="41" t="str">
        <f t="shared" ca="1" si="11"/>
        <v>-</v>
      </c>
      <c r="AK8" s="41"/>
      <c r="AL8" s="42">
        <f t="shared" si="12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</row>
    <row r="9" spans="1:40" s="42" customFormat="1" ht="60" customHeight="1" thickBot="1">
      <c r="A9" s="43">
        <f t="shared" si="13"/>
        <v>5</v>
      </c>
      <c r="B9" s="43"/>
      <c r="C9" s="36">
        <f t="shared" ca="1" si="9"/>
        <v>1</v>
      </c>
      <c r="D9" s="37">
        <f t="shared" ca="1" si="6"/>
        <v>2</v>
      </c>
      <c r="E9" s="37">
        <f t="shared" ca="1" si="6"/>
        <v>3</v>
      </c>
      <c r="F9" s="37">
        <f t="shared" ca="1" si="6"/>
        <v>4</v>
      </c>
      <c r="G9" s="37">
        <f t="shared" ca="1" si="6"/>
        <v>5</v>
      </c>
      <c r="H9" s="37">
        <f t="shared" ca="1" si="6"/>
        <v>6</v>
      </c>
      <c r="I9" s="38">
        <f t="shared" ca="1" si="6"/>
        <v>7</v>
      </c>
      <c r="J9" s="43"/>
      <c r="K9" s="18">
        <f t="shared" ca="1" si="5"/>
        <v>44409</v>
      </c>
      <c r="L9" s="19">
        <f t="shared" ca="1" si="5"/>
        <v>44410</v>
      </c>
      <c r="M9" s="19">
        <f t="shared" ca="1" si="5"/>
        <v>44411</v>
      </c>
      <c r="N9" s="19">
        <f t="shared" ca="1" si="5"/>
        <v>44412</v>
      </c>
      <c r="O9" s="19">
        <f t="shared" ca="1" si="5"/>
        <v>44413</v>
      </c>
      <c r="P9" s="19">
        <f t="shared" ca="1" si="5"/>
        <v>44414</v>
      </c>
      <c r="Q9" s="20">
        <f t="shared" ca="1" si="5"/>
        <v>44415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0"/>
        <v/>
      </c>
      <c r="AB9" s="28" t="str">
        <f t="shared" ca="1" si="7"/>
        <v/>
      </c>
      <c r="AC9" s="28" t="str">
        <f t="shared" ca="1" si="7"/>
        <v/>
      </c>
      <c r="AD9" s="28" t="str">
        <f t="shared" ca="1" si="7"/>
        <v/>
      </c>
      <c r="AE9" s="28" t="str">
        <f t="shared" ca="1" si="7"/>
        <v/>
      </c>
      <c r="AF9" s="28" t="str">
        <f t="shared" ca="1" si="7"/>
        <v/>
      </c>
      <c r="AG9" s="29" t="str">
        <f t="shared" ca="1" si="7"/>
        <v/>
      </c>
      <c r="AI9" s="41" t="str">
        <f t="shared" ca="1" si="8"/>
        <v>-</v>
      </c>
      <c r="AJ9" s="41" t="str">
        <f t="shared" ca="1" si="11"/>
        <v>-</v>
      </c>
      <c r="AK9" s="41"/>
      <c r="AL9" s="42">
        <f t="shared" si="12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</row>
    <row r="10" spans="1:40" s="42" customFormat="1" ht="60" customHeight="1">
      <c r="C10" s="45"/>
      <c r="I10" s="46"/>
      <c r="AI10" s="41" t="str">
        <f t="shared" ca="1" si="8"/>
        <v>-</v>
      </c>
      <c r="AJ10" s="41" t="str">
        <f t="shared" ca="1" si="11"/>
        <v>-</v>
      </c>
      <c r="AK10" s="41"/>
      <c r="AL10" s="42">
        <f t="shared" si="12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</v>
      </c>
    </row>
    <row r="11" spans="1:40" s="42" customFormat="1" ht="60" customHeight="1">
      <c r="C11" s="45"/>
      <c r="I11" s="46"/>
      <c r="AI11" s="41" t="str">
        <f t="shared" ca="1" si="8"/>
        <v>-</v>
      </c>
      <c r="AJ11" s="41" t="str">
        <f t="shared" ca="1" si="11"/>
        <v>-</v>
      </c>
      <c r="AK11" s="41"/>
      <c r="AL11" s="42">
        <f t="shared" si="12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</row>
    <row r="12" spans="1:40" s="42" customFormat="1" ht="60" customHeight="1">
      <c r="C12" s="45"/>
      <c r="I12" s="46"/>
      <c r="AI12" s="41" t="str">
        <f t="shared" ca="1" si="8"/>
        <v>-</v>
      </c>
      <c r="AJ12" s="41" t="str">
        <f t="shared" ca="1" si="11"/>
        <v>-</v>
      </c>
      <c r="AK12" s="41"/>
      <c r="AL12" s="42">
        <f t="shared" si="12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</row>
    <row r="13" spans="1:40" s="42" customFormat="1" ht="60" customHeight="1">
      <c r="C13" s="45"/>
      <c r="I13" s="46"/>
      <c r="AI13" s="41" t="str">
        <f t="shared" ca="1" si="8"/>
        <v>-</v>
      </c>
      <c r="AJ13" s="41" t="str">
        <f t="shared" ca="1" si="11"/>
        <v>-</v>
      </c>
      <c r="AK13" s="41"/>
      <c r="AL13" s="42">
        <f t="shared" si="12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</v>
      </c>
    </row>
    <row r="14" spans="1:40" s="42" customFormat="1" ht="60" customHeight="1">
      <c r="C14" s="45"/>
      <c r="I14" s="46"/>
      <c r="AI14" s="41" t="str">
        <f t="shared" ca="1" si="8"/>
        <v>-</v>
      </c>
      <c r="AJ14" s="41" t="str">
        <f t="shared" ca="1" si="11"/>
        <v>-</v>
      </c>
      <c r="AK14" s="41"/>
      <c r="AL14" s="42">
        <f t="shared" si="12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</row>
    <row r="15" spans="1:40" s="42" customFormat="1" ht="60" customHeight="1">
      <c r="C15" s="45"/>
      <c r="I15" s="46"/>
      <c r="AI15" s="41" t="str">
        <f t="shared" ca="1" si="8"/>
        <v>-</v>
      </c>
      <c r="AJ15" s="41" t="str">
        <f t="shared" ca="1" si="11"/>
        <v>-</v>
      </c>
      <c r="AK15" s="41"/>
      <c r="AL15" s="42">
        <f t="shared" si="12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</v>
      </c>
    </row>
    <row r="16" spans="1:40" s="42" customFormat="1" ht="60" customHeight="1">
      <c r="C16" s="45"/>
      <c r="I16" s="46"/>
      <c r="AI16" s="41" t="str">
        <f t="shared" ca="1" si="8"/>
        <v>-</v>
      </c>
      <c r="AJ16" s="41" t="str">
        <f t="shared" ca="1" si="11"/>
        <v>-</v>
      </c>
      <c r="AK16" s="41"/>
      <c r="AL16" s="42">
        <f t="shared" si="12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</v>
      </c>
    </row>
    <row r="17" spans="3:40" s="42" customFormat="1" ht="60" customHeight="1">
      <c r="C17" s="45"/>
      <c r="I17" s="46"/>
      <c r="AI17" s="41" t="str">
        <f t="shared" ca="1" si="8"/>
        <v>-</v>
      </c>
      <c r="AJ17" s="41" t="str">
        <f t="shared" ca="1" si="11"/>
        <v>-</v>
      </c>
      <c r="AK17" s="41"/>
      <c r="AL17" s="42">
        <f t="shared" si="12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</row>
    <row r="18" spans="3:40" s="42" customFormat="1" ht="60" customHeight="1">
      <c r="C18" s="45"/>
      <c r="I18" s="46"/>
      <c r="AI18" s="41" t="str">
        <f t="shared" ca="1" si="8"/>
        <v>-</v>
      </c>
      <c r="AJ18" s="41" t="str">
        <f t="shared" ca="1" si="11"/>
        <v>-</v>
      </c>
      <c r="AK18" s="41"/>
      <c r="AL18" s="42">
        <f t="shared" si="12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</row>
    <row r="19" spans="3:40" s="42" customFormat="1" ht="60" customHeight="1">
      <c r="C19" s="45"/>
      <c r="I19" s="46"/>
      <c r="AI19" s="41" t="str">
        <f t="shared" ca="1" si="8"/>
        <v>-</v>
      </c>
      <c r="AJ19" s="41" t="str">
        <f t="shared" ca="1" si="11"/>
        <v>-</v>
      </c>
      <c r="AK19" s="41"/>
      <c r="AL19" s="42">
        <f t="shared" si="12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</v>
      </c>
    </row>
    <row r="20" spans="3:40" s="42" customFormat="1" ht="60" customHeight="1">
      <c r="C20" s="45"/>
      <c r="I20" s="46"/>
      <c r="AI20" s="41" t="str">
        <f t="shared" ca="1" si="8"/>
        <v>-</v>
      </c>
      <c r="AJ20" s="41" t="str">
        <f t="shared" ca="1" si="11"/>
        <v>-</v>
      </c>
      <c r="AK20" s="41"/>
      <c r="AL20" s="42">
        <f t="shared" si="12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</row>
    <row r="21" spans="3:40" s="42" customFormat="1" ht="60" customHeight="1">
      <c r="C21" s="45"/>
      <c r="I21" s="46"/>
      <c r="AI21" s="41" t="str">
        <f t="shared" ca="1" si="8"/>
        <v>-</v>
      </c>
      <c r="AJ21" s="41" t="str">
        <f t="shared" ca="1" si="11"/>
        <v>-</v>
      </c>
      <c r="AK21" s="41"/>
      <c r="AL21" s="42">
        <f t="shared" si="12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</row>
    <row r="22" spans="3:40" s="42" customFormat="1" ht="60" customHeight="1">
      <c r="C22" s="45"/>
      <c r="I22" s="46"/>
      <c r="AI22" s="41" t="str">
        <f t="shared" ca="1" si="8"/>
        <v>-</v>
      </c>
      <c r="AJ22" s="41" t="str">
        <f t="shared" ca="1" si="11"/>
        <v>-</v>
      </c>
      <c r="AK22" s="41"/>
      <c r="AL22" s="42">
        <f t="shared" si="12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</v>
      </c>
    </row>
    <row r="23" spans="3:40" s="42" customFormat="1" ht="60" customHeight="1">
      <c r="C23" s="45"/>
      <c r="I23" s="46"/>
      <c r="AI23" s="41" t="str">
        <f t="shared" ca="1" si="8"/>
        <v>-</v>
      </c>
      <c r="AJ23" s="41" t="str">
        <f t="shared" ca="1" si="11"/>
        <v>-</v>
      </c>
      <c r="AK23" s="41"/>
      <c r="AL23" s="42">
        <f t="shared" si="12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</row>
    <row r="24" spans="3:40" s="42" customFormat="1" ht="60" customHeight="1">
      <c r="C24" s="45"/>
      <c r="I24" s="46"/>
      <c r="AI24" s="41" t="str">
        <f t="shared" ca="1" si="8"/>
        <v>-</v>
      </c>
      <c r="AJ24" s="41" t="str">
        <f t="shared" ca="1" si="11"/>
        <v>-</v>
      </c>
      <c r="AK24" s="41"/>
      <c r="AL24" s="42">
        <f t="shared" si="12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</row>
    <row r="25" spans="3:40" s="42" customFormat="1" ht="60" customHeight="1">
      <c r="C25" s="45"/>
      <c r="I25" s="46"/>
      <c r="AI25" s="41" t="str">
        <f t="shared" ca="1" si="8"/>
        <v>-</v>
      </c>
      <c r="AJ25" s="41" t="str">
        <f t="shared" ca="1" si="11"/>
        <v>-</v>
      </c>
      <c r="AK25" s="41"/>
      <c r="AL25" s="42">
        <f t="shared" si="12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</v>
      </c>
    </row>
    <row r="26" spans="3:40" s="42" customFormat="1" ht="60" customHeight="1">
      <c r="C26" s="45"/>
      <c r="I26" s="46"/>
      <c r="AI26" s="41" t="str">
        <f t="shared" ca="1" si="8"/>
        <v>-</v>
      </c>
      <c r="AJ26" s="41" t="str">
        <f t="shared" ca="1" si="11"/>
        <v>-</v>
      </c>
      <c r="AK26" s="41"/>
      <c r="AL26" s="42">
        <f t="shared" si="12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</row>
    <row r="27" spans="3:40" s="42" customFormat="1" ht="60" customHeight="1">
      <c r="C27" s="45"/>
      <c r="I27" s="46"/>
      <c r="AI27" s="41" t="str">
        <f t="shared" ca="1" si="8"/>
        <v>-</v>
      </c>
      <c r="AJ27" s="41" t="str">
        <f t="shared" ca="1" si="11"/>
        <v>-</v>
      </c>
      <c r="AK27" s="41"/>
      <c r="AL27" s="42">
        <f t="shared" si="12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</row>
    <row r="28" spans="3:40" s="42" customFormat="1" ht="60" customHeight="1">
      <c r="C28" s="45"/>
      <c r="I28" s="46"/>
      <c r="AI28" s="41" t="str">
        <f t="shared" ca="1" si="8"/>
        <v>-</v>
      </c>
      <c r="AJ28" s="41" t="str">
        <f t="shared" ca="1" si="11"/>
        <v>-</v>
      </c>
      <c r="AK28" s="41"/>
      <c r="AL28" s="42">
        <f t="shared" si="12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</row>
    <row r="29" spans="3:40" s="42" customFormat="1" ht="60" customHeight="1">
      <c r="C29" s="45"/>
      <c r="I29" s="46"/>
      <c r="AI29" s="41" t="str">
        <f t="shared" ca="1" si="8"/>
        <v>-</v>
      </c>
      <c r="AJ29" s="41" t="str">
        <f t="shared" ca="1" si="11"/>
        <v>-</v>
      </c>
      <c r="AK29" s="41"/>
      <c r="AL29" s="42">
        <f t="shared" si="12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</row>
    <row r="30" spans="3:40" s="42" customFormat="1" ht="60" customHeight="1">
      <c r="C30" s="45"/>
      <c r="I30" s="46"/>
      <c r="AI30" s="41" t="str">
        <f t="shared" ca="1" si="8"/>
        <v>-</v>
      </c>
      <c r="AJ30" s="41" t="str">
        <f t="shared" ca="1" si="11"/>
        <v>-</v>
      </c>
      <c r="AK30" s="41"/>
      <c r="AL30" s="42">
        <f t="shared" si="12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</row>
    <row r="31" spans="3:40" s="42" customFormat="1" ht="60" customHeight="1">
      <c r="C31" s="45"/>
      <c r="I31" s="46"/>
      <c r="AI31" s="41" t="str">
        <f t="shared" ca="1" si="8"/>
        <v>-</v>
      </c>
      <c r="AJ31" s="41" t="str">
        <f t="shared" ca="1" si="11"/>
        <v>-</v>
      </c>
      <c r="AK31" s="41"/>
      <c r="AL31" s="42">
        <f t="shared" si="12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</row>
    <row r="32" spans="3:40" s="42" customFormat="1" ht="60" customHeight="1">
      <c r="C32" s="45"/>
      <c r="I32" s="46"/>
      <c r="AI32" s="41" t="str">
        <f t="shared" ca="1" si="8"/>
        <v>-</v>
      </c>
      <c r="AJ32" s="41" t="str">
        <f t="shared" ca="1" si="11"/>
        <v>-</v>
      </c>
      <c r="AK32" s="41"/>
      <c r="AL32" s="42">
        <f t="shared" si="12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</row>
    <row r="33" spans="1:40" s="42" customFormat="1" ht="60" customHeight="1">
      <c r="C33" s="45"/>
      <c r="I33" s="46"/>
      <c r="AI33" s="41" t="str">
        <f t="shared" ca="1" si="8"/>
        <v>-</v>
      </c>
      <c r="AJ33" s="41" t="str">
        <f t="shared" ca="1" si="11"/>
        <v>-</v>
      </c>
      <c r="AK33" s="41"/>
      <c r="AL33" s="42">
        <f t="shared" si="12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</row>
    <row r="34" spans="1:40" s="42" customFormat="1" ht="60" customHeight="1">
      <c r="C34" s="45"/>
      <c r="I34" s="46"/>
      <c r="AI34" s="41" t="str">
        <f t="shared" ca="1" si="8"/>
        <v>-</v>
      </c>
      <c r="AJ34" s="41" t="str">
        <f t="shared" ca="1" si="11"/>
        <v>-</v>
      </c>
      <c r="AK34" s="41"/>
      <c r="AL34" s="42">
        <f t="shared" si="12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</row>
    <row r="35" spans="1:40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8"/>
        <v>-</v>
      </c>
      <c r="AJ35" s="41" t="str">
        <f t="shared" ca="1" si="11"/>
        <v>-</v>
      </c>
      <c r="AK35" s="41"/>
      <c r="AL35" s="42">
        <f t="shared" si="12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</row>
    <row r="36" spans="1:40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8"/>
        <v>-</v>
      </c>
      <c r="AJ36" s="41" t="str">
        <f t="shared" ca="1" si="11"/>
        <v>-</v>
      </c>
      <c r="AK36" s="41"/>
      <c r="AL36" s="42">
        <f t="shared" si="12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</row>
    <row r="37" spans="1:40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8"/>
        <v>-</v>
      </c>
      <c r="AJ37" s="41" t="str">
        <f t="shared" ca="1" si="11"/>
        <v>-</v>
      </c>
      <c r="AK37" s="41"/>
      <c r="AL37" s="42">
        <f t="shared" si="12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</row>
    <row r="38" spans="1:40" ht="60" customHeight="1">
      <c r="A38" s="42" t="s">
        <v>283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8"/>
        <v>-</v>
      </c>
      <c r="AJ38" s="41" t="str">
        <f t="shared" ca="1" si="11"/>
        <v>-</v>
      </c>
      <c r="AK38" s="41"/>
      <c r="AL38" s="42">
        <f t="shared" si="12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</row>
  </sheetData>
  <mergeCells count="1">
    <mergeCell ref="C2:I2"/>
  </mergeCells>
  <phoneticPr fontId="2"/>
  <conditionalFormatting sqref="C4:H4">
    <cfRule type="cellIs" dxfId="23" priority="1" operator="greaterThan">
      <formula>7</formula>
    </cfRule>
  </conditionalFormatting>
  <conditionalFormatting sqref="C8:I9">
    <cfRule type="cellIs" dxfId="22" priority="2" operator="lessThan">
      <formula>15</formula>
    </cfRule>
  </conditionalFormatting>
  <conditionalFormatting sqref="C4:I9">
    <cfRule type="cellIs" dxfId="21" priority="3" operator="equal">
      <formula>S4</formula>
    </cfRule>
    <cfRule type="cellIs" dxfId="20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B1C2D-35FA-924E-96B0-771D25EF60F3}">
  <dimension ref="A1:AN38"/>
  <sheetViews>
    <sheetView workbookViewId="0">
      <selection activeCell="C2" sqref="C2:I2"/>
    </sheetView>
  </sheetViews>
  <sheetFormatPr baseColWidth="10" defaultColWidth="18.83203125" defaultRowHeight="60" customHeight="1"/>
  <cols>
    <col min="1" max="2" width="18.83203125" style="4"/>
    <col min="3" max="3" width="18.83203125" style="5"/>
    <col min="4" max="8" width="18.83203125" style="4"/>
    <col min="9" max="9" width="18.83203125" style="6"/>
    <col min="10" max="16384" width="18.83203125" style="4"/>
  </cols>
  <sheetData>
    <row r="1" spans="1:40" ht="60" customHeight="1" thickBot="1">
      <c r="A1" s="7">
        <f ca="1">WEEKDAY($C$2)</f>
        <v>1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60" customHeight="1">
      <c r="A2" s="7"/>
      <c r="B2" s="7"/>
      <c r="C2" s="47">
        <f ca="1">DATE(YEAR(当月カレンダー!$C$2), MONTH(当月カレンダー!$C$2)+7, 1)</f>
        <v>44409</v>
      </c>
      <c r="D2" s="48"/>
      <c r="E2" s="48"/>
      <c r="F2" s="48"/>
      <c r="G2" s="48"/>
      <c r="H2" s="48"/>
      <c r="I2" s="49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42" customFormat="1" ht="60" customHeight="1">
      <c r="A3" s="43">
        <v>-1</v>
      </c>
      <c r="B3" s="44"/>
      <c r="C3" s="30" t="str">
        <f ca="1">TEXT(K3,"aaa")</f>
        <v>日</v>
      </c>
      <c r="D3" s="31" t="str">
        <f t="shared" ref="D3:I3" ca="1" si="4">TEXT(L3,"aaa")</f>
        <v>月</v>
      </c>
      <c r="E3" s="31" t="str">
        <f t="shared" ca="1" si="4"/>
        <v>火</v>
      </c>
      <c r="F3" s="31" t="str">
        <f t="shared" ca="1" si="4"/>
        <v>水</v>
      </c>
      <c r="G3" s="31" t="str">
        <f t="shared" ca="1" si="4"/>
        <v>木</v>
      </c>
      <c r="H3" s="31" t="str">
        <f t="shared" ca="1" si="4"/>
        <v>金</v>
      </c>
      <c r="I3" s="32" t="str">
        <f t="shared" ca="1" si="4"/>
        <v>土</v>
      </c>
      <c r="J3" s="43"/>
      <c r="K3" s="12">
        <f t="shared" ref="K3:Q9" ca="1" si="5">DATE(YEAR($C$2),MONTH($C$2),1-$A$1+K$1+7*$A3)</f>
        <v>44402</v>
      </c>
      <c r="L3" s="13">
        <f t="shared" ca="1" si="5"/>
        <v>44403</v>
      </c>
      <c r="M3" s="13">
        <f t="shared" ca="1" si="5"/>
        <v>44404</v>
      </c>
      <c r="N3" s="13">
        <f t="shared" ca="1" si="5"/>
        <v>44405</v>
      </c>
      <c r="O3" s="13">
        <f t="shared" ca="1" si="5"/>
        <v>44406</v>
      </c>
      <c r="P3" s="13">
        <f t="shared" ca="1" si="5"/>
        <v>44407</v>
      </c>
      <c r="Q3" s="14">
        <f t="shared" ca="1" si="5"/>
        <v>44408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J3" s="41" t="str">
        <f ca="1">VLOOKUP(YEAR($C$2)&amp;"/"&amp;MONTH($C$2),$AM:$AN,2,FALSE)&amp;""</f>
        <v>7,12,13,14,21</v>
      </c>
      <c r="AK3" s="41">
        <f ca="1">MATCH((YEAR($C$2)-1)&amp;",",holidays!$A:$A,0)</f>
        <v>277</v>
      </c>
      <c r="AL3" s="42">
        <v>0</v>
      </c>
      <c r="AM3" s="41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41" t="str" cm="1">
        <f t="array" aca="1" ref="AN3" ca="1">INDEX(holidays!$D:$D,$AK$3+AL3)</f>
        <v>2,3,4,11</v>
      </c>
    </row>
    <row r="4" spans="1:40" s="42" customFormat="1" ht="60" customHeight="1">
      <c r="A4" s="43">
        <v>0</v>
      </c>
      <c r="B4" s="43"/>
      <c r="C4" s="33">
        <f ca="1">DAY(K4)</f>
        <v>1</v>
      </c>
      <c r="D4" s="34">
        <f t="shared" ref="D4:I9" ca="1" si="6">DAY(L4)</f>
        <v>2</v>
      </c>
      <c r="E4" s="34">
        <f t="shared" ca="1" si="6"/>
        <v>3</v>
      </c>
      <c r="F4" s="34">
        <f t="shared" ca="1" si="6"/>
        <v>4</v>
      </c>
      <c r="G4" s="34">
        <f t="shared" ca="1" si="6"/>
        <v>5</v>
      </c>
      <c r="H4" s="34">
        <f t="shared" ca="1" si="6"/>
        <v>6</v>
      </c>
      <c r="I4" s="35">
        <f t="shared" ca="1" si="6"/>
        <v>7</v>
      </c>
      <c r="J4" s="43"/>
      <c r="K4" s="15">
        <f t="shared" ca="1" si="5"/>
        <v>44409</v>
      </c>
      <c r="L4" s="16">
        <f t="shared" ca="1" si="5"/>
        <v>44410</v>
      </c>
      <c r="M4" s="16">
        <f t="shared" ca="1" si="5"/>
        <v>44411</v>
      </c>
      <c r="N4" s="16">
        <f t="shared" ca="1" si="5"/>
        <v>44412</v>
      </c>
      <c r="O4" s="16">
        <f t="shared" ca="1" si="5"/>
        <v>44413</v>
      </c>
      <c r="P4" s="16">
        <f t="shared" ca="1" si="5"/>
        <v>44414</v>
      </c>
      <c r="Q4" s="17">
        <f t="shared" ca="1" si="5"/>
        <v>44415</v>
      </c>
      <c r="R4" s="43"/>
      <c r="S4" s="21" t="str">
        <f ca="1">IF(IFERROR(MATCH(K4,祝日!$B:$B,0),-1)&gt;0,C4,"")</f>
        <v/>
      </c>
      <c r="T4" s="22" t="str">
        <f ca="1">IF(IFERROR(MATCH(L4,祝日!$B:$B,0),-1)&gt;0,D4,"")</f>
        <v/>
      </c>
      <c r="U4" s="22" t="str">
        <f ca="1">IF(IFERROR(MATCH(M4,祝日!$B:$B,0),-1)&gt;0,E4,"")</f>
        <v/>
      </c>
      <c r="V4" s="22" t="str">
        <f ca="1">IF(IFERROR(MATCH(N4,祝日!$B:$B,0),-1)&gt;0,F4,"")</f>
        <v/>
      </c>
      <c r="W4" s="22" t="str">
        <f ca="1">IF(IFERROR(MATCH(O4,祝日!$B:$B,0),-1)&gt;0,G4,"")</f>
        <v/>
      </c>
      <c r="X4" s="22" t="str">
        <f ca="1">IF(IFERROR(MATCH(P4,祝日!$B:$B,0),-1)&gt;0,H4,"")</f>
        <v/>
      </c>
      <c r="Y4" s="23" t="str">
        <f ca="1">IF(IFERROR(MATCH(Q4,祝日!$B:$B,0),-1)&gt;0,I4,"")</f>
        <v/>
      </c>
      <c r="AA4" s="21" t="str">
        <f ca="1">IF(OR(MONTH($C$2)&lt;&gt;MONTH(K4),IFERROR(VLOOKUP(DAY(K4)&amp;"",$AI:$AI,1,FALSE),-1)&lt;0),"",C4)</f>
        <v/>
      </c>
      <c r="AB4" s="22" t="str">
        <f t="shared" ref="AB4:AG9" ca="1" si="7">IF(OR(MONTH($C$2)&lt;&gt;MONTH(L4),IFERROR(VLOOKUP(DAY(L4)&amp;"",$AI:$AI,1,FALSE),-1)&lt;0),"",D4)</f>
        <v/>
      </c>
      <c r="AC4" s="22" t="str">
        <f t="shared" ca="1" si="7"/>
        <v/>
      </c>
      <c r="AD4" s="22" t="str">
        <f t="shared" ca="1" si="7"/>
        <v/>
      </c>
      <c r="AE4" s="22" t="str">
        <f t="shared" ca="1" si="7"/>
        <v/>
      </c>
      <c r="AF4" s="22" t="str">
        <f t="shared" ca="1" si="7"/>
        <v/>
      </c>
      <c r="AG4" s="23">
        <f t="shared" ca="1" si="7"/>
        <v>7</v>
      </c>
      <c r="AI4" s="41" t="str">
        <f t="shared" ref="AI4:AI38" ca="1" si="8">IFERROR(LEFT(AJ3,FIND(",",AJ3)-1),AJ3)</f>
        <v>7</v>
      </c>
      <c r="AJ4" s="41" t="str">
        <f ca="1">IFERROR(MID(AJ3,FIND(",",AJ3)+1,LEN(AJ3)),"-")</f>
        <v>12,13,14,21</v>
      </c>
      <c r="AK4" s="41"/>
      <c r="AL4" s="42">
        <f>AL3+1</f>
        <v>1</v>
      </c>
      <c r="AM4" s="41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41" t="str" cm="1">
        <f t="array" aca="1" ref="AN4" ca="1">INDEX(holidays!$D:$D,$AK$3+AL4)</f>
        <v>1,8,29</v>
      </c>
    </row>
    <row r="5" spans="1:40" s="42" customFormat="1" ht="60" customHeight="1">
      <c r="A5" s="43">
        <f>A4+1</f>
        <v>1</v>
      </c>
      <c r="B5" s="43"/>
      <c r="C5" s="33">
        <f t="shared" ref="C5:C9" ca="1" si="9">DAY(K5)</f>
        <v>8</v>
      </c>
      <c r="D5" s="34">
        <f t="shared" ca="1" si="6"/>
        <v>9</v>
      </c>
      <c r="E5" s="34">
        <f t="shared" ca="1" si="6"/>
        <v>10</v>
      </c>
      <c r="F5" s="34">
        <f t="shared" ca="1" si="6"/>
        <v>11</v>
      </c>
      <c r="G5" s="34">
        <f t="shared" ca="1" si="6"/>
        <v>12</v>
      </c>
      <c r="H5" s="34">
        <f t="shared" ca="1" si="6"/>
        <v>13</v>
      </c>
      <c r="I5" s="35">
        <f t="shared" ca="1" si="6"/>
        <v>14</v>
      </c>
      <c r="J5" s="43"/>
      <c r="K5" s="15">
        <f t="shared" ca="1" si="5"/>
        <v>44416</v>
      </c>
      <c r="L5" s="16">
        <f t="shared" ca="1" si="5"/>
        <v>44417</v>
      </c>
      <c r="M5" s="16">
        <f t="shared" ca="1" si="5"/>
        <v>44418</v>
      </c>
      <c r="N5" s="16">
        <f t="shared" ca="1" si="5"/>
        <v>44419</v>
      </c>
      <c r="O5" s="16">
        <f t="shared" ca="1" si="5"/>
        <v>44420</v>
      </c>
      <c r="P5" s="16">
        <f t="shared" ca="1" si="5"/>
        <v>44421</v>
      </c>
      <c r="Q5" s="17">
        <f t="shared" ca="1" si="5"/>
        <v>44422</v>
      </c>
      <c r="R5" s="43"/>
      <c r="S5" s="24">
        <f ca="1">IF(IFERROR(MATCH(K5,祝日!$B:$B,0),-1)&gt;0,C5,"")</f>
        <v>8</v>
      </c>
      <c r="T5" s="25">
        <f ca="1">IF(IFERROR(MATCH(L5,祝日!$B:$B,0),-1)&gt;0,D5,"")</f>
        <v>9</v>
      </c>
      <c r="U5" s="25" t="str">
        <f ca="1">IF(IFERROR(MATCH(M5,祝日!$B:$B,0),-1)&gt;0,E5,"")</f>
        <v/>
      </c>
      <c r="V5" s="25" t="str">
        <f ca="1">IF(IFERROR(MATCH(N5,祝日!$B:$B,0),-1)&gt;0,F5,"")</f>
        <v/>
      </c>
      <c r="W5" s="25" t="str">
        <f ca="1">IF(IFERROR(MATCH(O5,祝日!$B:$B,0),-1)&gt;0,G5,"")</f>
        <v/>
      </c>
      <c r="X5" s="25" t="str">
        <f ca="1">IF(IFERROR(MATCH(P5,祝日!$B:$B,0),-1)&gt;0,H5,"")</f>
        <v/>
      </c>
      <c r="Y5" s="26" t="str">
        <f ca="1">IF(IFERROR(MATCH(Q5,祝日!$B:$B,0),-1)&gt;0,I5,"")</f>
        <v/>
      </c>
      <c r="AA5" s="24" t="str">
        <f t="shared" ref="AA5:AA9" ca="1" si="10">IF(OR(MONTH($C$2)&lt;&gt;MONTH(K5),IFERROR(VLOOKUP(DAY(K5)&amp;"",$AI:$AI,1,FALSE),-1)&lt;0),"",C5)</f>
        <v/>
      </c>
      <c r="AB5" s="25" t="str">
        <f t="shared" ca="1" si="7"/>
        <v/>
      </c>
      <c r="AC5" s="25" t="str">
        <f t="shared" ca="1" si="7"/>
        <v/>
      </c>
      <c r="AD5" s="25" t="str">
        <f t="shared" ca="1" si="7"/>
        <v/>
      </c>
      <c r="AE5" s="25">
        <f t="shared" ca="1" si="7"/>
        <v>12</v>
      </c>
      <c r="AF5" s="25">
        <f t="shared" ca="1" si="7"/>
        <v>13</v>
      </c>
      <c r="AG5" s="26">
        <f t="shared" ca="1" si="7"/>
        <v>14</v>
      </c>
      <c r="AI5" s="41" t="str">
        <f t="shared" ca="1" si="8"/>
        <v>12</v>
      </c>
      <c r="AJ5" s="41" t="str">
        <f t="shared" ref="AJ5:AJ38" ca="1" si="11">IFERROR(MID(AJ4,FIND(",",AJ4)+1,LEN(AJ4)),"-")</f>
        <v>13,14,21</v>
      </c>
      <c r="AK5" s="41"/>
      <c r="AL5" s="42">
        <f t="shared" ref="AL5:AL38" si="12">AL4+1</f>
        <v>2</v>
      </c>
      <c r="AM5" s="41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41" t="str" cm="1">
        <f t="array" aca="1" ref="AN5" ca="1">INDEX(holidays!$D:$D,$AK$3+AL5)</f>
        <v>7,14</v>
      </c>
    </row>
    <row r="6" spans="1:40" s="42" customFormat="1" ht="60" customHeight="1">
      <c r="A6" s="43">
        <f t="shared" ref="A6:A9" si="13">A5+1</f>
        <v>2</v>
      </c>
      <c r="B6" s="43"/>
      <c r="C6" s="33">
        <f t="shared" ca="1" si="9"/>
        <v>15</v>
      </c>
      <c r="D6" s="34">
        <f t="shared" ca="1" si="6"/>
        <v>16</v>
      </c>
      <c r="E6" s="34">
        <f t="shared" ca="1" si="6"/>
        <v>17</v>
      </c>
      <c r="F6" s="34">
        <f t="shared" ca="1" si="6"/>
        <v>18</v>
      </c>
      <c r="G6" s="34">
        <f t="shared" ca="1" si="6"/>
        <v>19</v>
      </c>
      <c r="H6" s="34">
        <f t="shared" ca="1" si="6"/>
        <v>20</v>
      </c>
      <c r="I6" s="35">
        <f t="shared" ca="1" si="6"/>
        <v>21</v>
      </c>
      <c r="J6" s="43"/>
      <c r="K6" s="15">
        <f t="shared" ca="1" si="5"/>
        <v>44423</v>
      </c>
      <c r="L6" s="16">
        <f t="shared" ca="1" si="5"/>
        <v>44424</v>
      </c>
      <c r="M6" s="16">
        <f t="shared" ca="1" si="5"/>
        <v>44425</v>
      </c>
      <c r="N6" s="16">
        <f t="shared" ca="1" si="5"/>
        <v>44426</v>
      </c>
      <c r="O6" s="16">
        <f t="shared" ca="1" si="5"/>
        <v>44427</v>
      </c>
      <c r="P6" s="16">
        <f t="shared" ca="1" si="5"/>
        <v>44428</v>
      </c>
      <c r="Q6" s="17">
        <f t="shared" ca="1" si="5"/>
        <v>44429</v>
      </c>
      <c r="R6" s="43"/>
      <c r="S6" s="24" t="str">
        <f ca="1">IF(IFERROR(MATCH(K6,祝日!$B:$B,0),-1)&gt;0,C6,"")</f>
        <v/>
      </c>
      <c r="T6" s="25" t="str">
        <f ca="1">IF(IFERROR(MATCH(L6,祝日!$B:$B,0),-1)&gt;0,D6,"")</f>
        <v/>
      </c>
      <c r="U6" s="25" t="str">
        <f ca="1">IF(IFERROR(MATCH(M6,祝日!$B:$B,0),-1)&gt;0,E6,"")</f>
        <v/>
      </c>
      <c r="V6" s="25" t="str">
        <f ca="1">IF(IFERROR(MATCH(N6,祝日!$B:$B,0),-1)&gt;0,F6,"")</f>
        <v/>
      </c>
      <c r="W6" s="25" t="str">
        <f ca="1">IF(IFERROR(MATCH(O6,祝日!$B:$B,0),-1)&gt;0,G6,"")</f>
        <v/>
      </c>
      <c r="X6" s="25" t="str">
        <f ca="1">IF(IFERROR(MATCH(P6,祝日!$B:$B,0),-1)&gt;0,H6,"")</f>
        <v/>
      </c>
      <c r="Y6" s="26" t="str">
        <f ca="1">IF(IFERROR(MATCH(Q6,祝日!$B:$B,0),-1)&gt;0,I6,"")</f>
        <v/>
      </c>
      <c r="AA6" s="24" t="str">
        <f t="shared" ca="1" si="10"/>
        <v/>
      </c>
      <c r="AB6" s="25" t="str">
        <f t="shared" ca="1" si="7"/>
        <v/>
      </c>
      <c r="AC6" s="25" t="str">
        <f t="shared" ca="1" si="7"/>
        <v/>
      </c>
      <c r="AD6" s="25" t="str">
        <f t="shared" ca="1" si="7"/>
        <v/>
      </c>
      <c r="AE6" s="25" t="str">
        <f t="shared" ca="1" si="7"/>
        <v/>
      </c>
      <c r="AF6" s="25" t="str">
        <f t="shared" ca="1" si="7"/>
        <v/>
      </c>
      <c r="AG6" s="26">
        <f t="shared" ca="1" si="7"/>
        <v>21</v>
      </c>
      <c r="AI6" s="41" t="str">
        <f t="shared" ca="1" si="8"/>
        <v>13</v>
      </c>
      <c r="AJ6" s="41" t="str">
        <f t="shared" ca="1" si="11"/>
        <v>14,21</v>
      </c>
      <c r="AK6" s="41"/>
      <c r="AL6" s="42">
        <f t="shared" si="12"/>
        <v>3</v>
      </c>
      <c r="AM6" s="41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41" t="str" cm="1">
        <f t="array" aca="1" ref="AN6" ca="1">INDEX(holidays!$D:$D,$AK$3+AL6)</f>
        <v>4,11,18,30</v>
      </c>
    </row>
    <row r="7" spans="1:40" s="42" customFormat="1" ht="60" customHeight="1">
      <c r="A7" s="43">
        <f t="shared" si="13"/>
        <v>3</v>
      </c>
      <c r="B7" s="43"/>
      <c r="C7" s="33">
        <f t="shared" ca="1" si="9"/>
        <v>22</v>
      </c>
      <c r="D7" s="34">
        <f t="shared" ca="1" si="6"/>
        <v>23</v>
      </c>
      <c r="E7" s="34">
        <f t="shared" ca="1" si="6"/>
        <v>24</v>
      </c>
      <c r="F7" s="34">
        <f t="shared" ca="1" si="6"/>
        <v>25</v>
      </c>
      <c r="G7" s="34">
        <f t="shared" ca="1" si="6"/>
        <v>26</v>
      </c>
      <c r="H7" s="34">
        <f t="shared" ca="1" si="6"/>
        <v>27</v>
      </c>
      <c r="I7" s="35">
        <f t="shared" ca="1" si="6"/>
        <v>28</v>
      </c>
      <c r="J7" s="43"/>
      <c r="K7" s="15">
        <f t="shared" ca="1" si="5"/>
        <v>44430</v>
      </c>
      <c r="L7" s="16">
        <f t="shared" ca="1" si="5"/>
        <v>44431</v>
      </c>
      <c r="M7" s="16">
        <f t="shared" ca="1" si="5"/>
        <v>44432</v>
      </c>
      <c r="N7" s="16">
        <f t="shared" ca="1" si="5"/>
        <v>44433</v>
      </c>
      <c r="O7" s="16">
        <f t="shared" ca="1" si="5"/>
        <v>44434</v>
      </c>
      <c r="P7" s="16">
        <f t="shared" ca="1" si="5"/>
        <v>44435</v>
      </c>
      <c r="Q7" s="17">
        <f t="shared" ca="1" si="5"/>
        <v>44436</v>
      </c>
      <c r="R7" s="43"/>
      <c r="S7" s="24" t="str">
        <f ca="1">IF(IFERROR(MATCH(K7,祝日!$B:$B,0),-1)&gt;0,C7,"")</f>
        <v/>
      </c>
      <c r="T7" s="25" t="str">
        <f ca="1">IF(IFERROR(MATCH(L7,祝日!$B:$B,0),-1)&gt;0,D7,"")</f>
        <v/>
      </c>
      <c r="U7" s="25" t="str">
        <f ca="1">IF(IFERROR(MATCH(M7,祝日!$B:$B,0),-1)&gt;0,E7,"")</f>
        <v/>
      </c>
      <c r="V7" s="25" t="str">
        <f ca="1">IF(IFERROR(MATCH(N7,祝日!$B:$B,0),-1)&gt;0,F7,"")</f>
        <v/>
      </c>
      <c r="W7" s="25" t="str">
        <f ca="1">IF(IFERROR(MATCH(O7,祝日!$B:$B,0),-1)&gt;0,G7,"")</f>
        <v/>
      </c>
      <c r="X7" s="25" t="str">
        <f ca="1">IF(IFERROR(MATCH(P7,祝日!$B:$B,0),-1)&gt;0,H7,"")</f>
        <v/>
      </c>
      <c r="Y7" s="26" t="str">
        <f ca="1">IF(IFERROR(MATCH(Q7,祝日!$B:$B,0),-1)&gt;0,I7,"")</f>
        <v/>
      </c>
      <c r="AA7" s="24" t="str">
        <f t="shared" ca="1" si="10"/>
        <v/>
      </c>
      <c r="AB7" s="25" t="str">
        <f t="shared" ca="1" si="7"/>
        <v/>
      </c>
      <c r="AC7" s="25" t="str">
        <f t="shared" ca="1" si="7"/>
        <v/>
      </c>
      <c r="AD7" s="25" t="str">
        <f t="shared" ca="1" si="7"/>
        <v/>
      </c>
      <c r="AE7" s="25" t="str">
        <f t="shared" ca="1" si="7"/>
        <v/>
      </c>
      <c r="AF7" s="25" t="str">
        <f t="shared" ca="1" si="7"/>
        <v/>
      </c>
      <c r="AG7" s="26" t="str">
        <f t="shared" ca="1" si="7"/>
        <v/>
      </c>
      <c r="AI7" s="41" t="str">
        <f t="shared" ca="1" si="8"/>
        <v>14</v>
      </c>
      <c r="AJ7" s="41" t="str">
        <f t="shared" ca="1" si="11"/>
        <v>21</v>
      </c>
      <c r="AK7" s="41"/>
      <c r="AL7" s="42">
        <f t="shared" si="12"/>
        <v>4</v>
      </c>
      <c r="AM7" s="41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41" t="str" cm="1">
        <f t="array" aca="1" ref="AN7" ca="1">INDEX(holidays!$D:$D,$AK$3+AL7)</f>
        <v>1,2,16,30</v>
      </c>
    </row>
    <row r="8" spans="1:40" s="42" customFormat="1" ht="60" customHeight="1">
      <c r="A8" s="43">
        <f t="shared" si="13"/>
        <v>4</v>
      </c>
      <c r="B8" s="43"/>
      <c r="C8" s="33">
        <f t="shared" ca="1" si="9"/>
        <v>29</v>
      </c>
      <c r="D8" s="34">
        <f t="shared" ca="1" si="6"/>
        <v>30</v>
      </c>
      <c r="E8" s="34">
        <f t="shared" ca="1" si="6"/>
        <v>31</v>
      </c>
      <c r="F8" s="34">
        <f t="shared" ca="1" si="6"/>
        <v>1</v>
      </c>
      <c r="G8" s="34">
        <f t="shared" ca="1" si="6"/>
        <v>2</v>
      </c>
      <c r="H8" s="34">
        <f t="shared" ca="1" si="6"/>
        <v>3</v>
      </c>
      <c r="I8" s="35">
        <f t="shared" ca="1" si="6"/>
        <v>4</v>
      </c>
      <c r="J8" s="43"/>
      <c r="K8" s="15">
        <f t="shared" ca="1" si="5"/>
        <v>44437</v>
      </c>
      <c r="L8" s="16">
        <f t="shared" ca="1" si="5"/>
        <v>44438</v>
      </c>
      <c r="M8" s="16">
        <f t="shared" ca="1" si="5"/>
        <v>44439</v>
      </c>
      <c r="N8" s="16">
        <f t="shared" ca="1" si="5"/>
        <v>44440</v>
      </c>
      <c r="O8" s="16">
        <f t="shared" ca="1" si="5"/>
        <v>44441</v>
      </c>
      <c r="P8" s="16">
        <f t="shared" ca="1" si="5"/>
        <v>44442</v>
      </c>
      <c r="Q8" s="17">
        <f t="shared" ca="1" si="5"/>
        <v>44443</v>
      </c>
      <c r="R8" s="43"/>
      <c r="S8" s="24" t="str">
        <f ca="1">IF(IFERROR(MATCH(K8,祝日!$B:$B,0),-1)&gt;0,C8,"")</f>
        <v/>
      </c>
      <c r="T8" s="25" t="str">
        <f ca="1">IF(IFERROR(MATCH(L8,祝日!$B:$B,0),-1)&gt;0,D8,"")</f>
        <v/>
      </c>
      <c r="U8" s="25" t="str">
        <f ca="1">IF(IFERROR(MATCH(M8,祝日!$B:$B,0),-1)&gt;0,E8,"")</f>
        <v/>
      </c>
      <c r="V8" s="25" t="str">
        <f ca="1">IF(IFERROR(MATCH(N8,祝日!$B:$B,0),-1)&gt;0,F8,"")</f>
        <v/>
      </c>
      <c r="W8" s="25" t="str">
        <f ca="1">IF(IFERROR(MATCH(O8,祝日!$B:$B,0),-1)&gt;0,G8,"")</f>
        <v/>
      </c>
      <c r="X8" s="25" t="str">
        <f ca="1">IF(IFERROR(MATCH(P8,祝日!$B:$B,0),-1)&gt;0,H8,"")</f>
        <v/>
      </c>
      <c r="Y8" s="26" t="str">
        <f ca="1">IF(IFERROR(MATCH(Q8,祝日!$B:$B,0),-1)&gt;0,I8,"")</f>
        <v/>
      </c>
      <c r="AA8" s="24" t="str">
        <f t="shared" ca="1" si="10"/>
        <v/>
      </c>
      <c r="AB8" s="25" t="str">
        <f t="shared" ca="1" si="7"/>
        <v/>
      </c>
      <c r="AC8" s="25" t="str">
        <f t="shared" ca="1" si="7"/>
        <v/>
      </c>
      <c r="AD8" s="25" t="str">
        <f t="shared" ca="1" si="7"/>
        <v/>
      </c>
      <c r="AE8" s="25" t="str">
        <f t="shared" ca="1" si="7"/>
        <v/>
      </c>
      <c r="AF8" s="25" t="str">
        <f t="shared" ca="1" si="7"/>
        <v/>
      </c>
      <c r="AG8" s="26" t="str">
        <f t="shared" ca="1" si="7"/>
        <v/>
      </c>
      <c r="AI8" s="41" t="str">
        <f t="shared" ca="1" si="8"/>
        <v>21</v>
      </c>
      <c r="AJ8" s="41" t="str">
        <f t="shared" ca="1" si="11"/>
        <v>-</v>
      </c>
      <c r="AK8" s="41"/>
      <c r="AL8" s="42">
        <f t="shared" si="12"/>
        <v>5</v>
      </c>
      <c r="AM8" s="41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41" t="str" cm="1">
        <f t="array" aca="1" ref="AN8" ca="1">INDEX(holidays!$D:$D,$AK$3+AL8)</f>
        <v>6,13,20</v>
      </c>
    </row>
    <row r="9" spans="1:40" s="42" customFormat="1" ht="60" customHeight="1" thickBot="1">
      <c r="A9" s="43">
        <f t="shared" si="13"/>
        <v>5</v>
      </c>
      <c r="B9" s="43"/>
      <c r="C9" s="36">
        <f t="shared" ca="1" si="9"/>
        <v>5</v>
      </c>
      <c r="D9" s="37">
        <f t="shared" ca="1" si="6"/>
        <v>6</v>
      </c>
      <c r="E9" s="37">
        <f t="shared" ca="1" si="6"/>
        <v>7</v>
      </c>
      <c r="F9" s="37">
        <f t="shared" ca="1" si="6"/>
        <v>8</v>
      </c>
      <c r="G9" s="37">
        <f t="shared" ca="1" si="6"/>
        <v>9</v>
      </c>
      <c r="H9" s="37">
        <f t="shared" ca="1" si="6"/>
        <v>10</v>
      </c>
      <c r="I9" s="38">
        <f t="shared" ca="1" si="6"/>
        <v>11</v>
      </c>
      <c r="J9" s="43"/>
      <c r="K9" s="18">
        <f t="shared" ca="1" si="5"/>
        <v>44444</v>
      </c>
      <c r="L9" s="19">
        <f t="shared" ca="1" si="5"/>
        <v>44445</v>
      </c>
      <c r="M9" s="19">
        <f t="shared" ca="1" si="5"/>
        <v>44446</v>
      </c>
      <c r="N9" s="19">
        <f t="shared" ca="1" si="5"/>
        <v>44447</v>
      </c>
      <c r="O9" s="19">
        <f t="shared" ca="1" si="5"/>
        <v>44448</v>
      </c>
      <c r="P9" s="19">
        <f t="shared" ca="1" si="5"/>
        <v>44449</v>
      </c>
      <c r="Q9" s="20">
        <f t="shared" ca="1" si="5"/>
        <v>44450</v>
      </c>
      <c r="R9" s="43"/>
      <c r="S9" s="27" t="str">
        <f ca="1">IF(IFERROR(MATCH(K9,祝日!$B:$B,0),-1)&gt;0,C9,"")</f>
        <v/>
      </c>
      <c r="T9" s="28" t="str">
        <f ca="1">IF(IFERROR(MATCH(L9,祝日!$B:$B,0),-1)&gt;0,D9,"")</f>
        <v/>
      </c>
      <c r="U9" s="28" t="str">
        <f ca="1">IF(IFERROR(MATCH(M9,祝日!$B:$B,0),-1)&gt;0,E9,"")</f>
        <v/>
      </c>
      <c r="V9" s="28" t="str">
        <f ca="1">IF(IFERROR(MATCH(N9,祝日!$B:$B,0),-1)&gt;0,F9,"")</f>
        <v/>
      </c>
      <c r="W9" s="28" t="str">
        <f ca="1">IF(IFERROR(MATCH(O9,祝日!$B:$B,0),-1)&gt;0,G9,"")</f>
        <v/>
      </c>
      <c r="X9" s="28" t="str">
        <f ca="1">IF(IFERROR(MATCH(P9,祝日!$B:$B,0),-1)&gt;0,H9,"")</f>
        <v/>
      </c>
      <c r="Y9" s="29" t="str">
        <f ca="1">IF(IFERROR(MATCH(Q9,祝日!$B:$B,0),-1)&gt;0,I9,"")</f>
        <v/>
      </c>
      <c r="AA9" s="27" t="str">
        <f t="shared" ca="1" si="10"/>
        <v/>
      </c>
      <c r="AB9" s="28" t="str">
        <f t="shared" ca="1" si="7"/>
        <v/>
      </c>
      <c r="AC9" s="28" t="str">
        <f t="shared" ca="1" si="7"/>
        <v/>
      </c>
      <c r="AD9" s="28" t="str">
        <f t="shared" ca="1" si="7"/>
        <v/>
      </c>
      <c r="AE9" s="28" t="str">
        <f t="shared" ca="1" si="7"/>
        <v/>
      </c>
      <c r="AF9" s="28" t="str">
        <f t="shared" ca="1" si="7"/>
        <v/>
      </c>
      <c r="AG9" s="29" t="str">
        <f t="shared" ca="1" si="7"/>
        <v/>
      </c>
      <c r="AI9" s="41" t="str">
        <f t="shared" ca="1" si="8"/>
        <v>-</v>
      </c>
      <c r="AJ9" s="41" t="str">
        <f t="shared" ca="1" si="11"/>
        <v>-</v>
      </c>
      <c r="AK9" s="41"/>
      <c r="AL9" s="42">
        <f t="shared" si="12"/>
        <v>6</v>
      </c>
      <c r="AM9" s="41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41" t="str" cm="1">
        <f t="array" aca="1" ref="AN9" ca="1">INDEX(holidays!$D:$D,$AK$3+AL9)</f>
        <v>4,11,18</v>
      </c>
    </row>
    <row r="10" spans="1:40" s="42" customFormat="1" ht="60" customHeight="1">
      <c r="C10" s="45"/>
      <c r="I10" s="46"/>
      <c r="AI10" s="41" t="str">
        <f t="shared" ca="1" si="8"/>
        <v>-</v>
      </c>
      <c r="AJ10" s="41" t="str">
        <f t="shared" ca="1" si="11"/>
        <v>-</v>
      </c>
      <c r="AK10" s="41"/>
      <c r="AL10" s="42">
        <f t="shared" si="12"/>
        <v>7</v>
      </c>
      <c r="AM10" s="41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41" t="str" cm="1">
        <f t="array" aca="1" ref="AN10" ca="1">INDEX(holidays!$D:$D,$AK$3+AL10)</f>
        <v>1,8,13,14,15,29</v>
      </c>
    </row>
    <row r="11" spans="1:40" s="42" customFormat="1" ht="60" customHeight="1">
      <c r="C11" s="45"/>
      <c r="I11" s="46"/>
      <c r="AI11" s="41" t="str">
        <f t="shared" ca="1" si="8"/>
        <v>-</v>
      </c>
      <c r="AJ11" s="41" t="str">
        <f t="shared" ca="1" si="11"/>
        <v>-</v>
      </c>
      <c r="AK11" s="41"/>
      <c r="AL11" s="42">
        <f t="shared" si="12"/>
        <v>8</v>
      </c>
      <c r="AM11" s="41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41" t="str" cm="1">
        <f t="array" aca="1" ref="AN11" ca="1">INDEX(holidays!$D:$D,$AK$3+AL11)</f>
        <v>5,12,19</v>
      </c>
    </row>
    <row r="12" spans="1:40" s="42" customFormat="1" ht="60" customHeight="1">
      <c r="C12" s="45"/>
      <c r="I12" s="46"/>
      <c r="AI12" s="41" t="str">
        <f t="shared" ca="1" si="8"/>
        <v>-</v>
      </c>
      <c r="AJ12" s="41" t="str">
        <f t="shared" ca="1" si="11"/>
        <v>-</v>
      </c>
      <c r="AK12" s="41"/>
      <c r="AL12" s="42">
        <f t="shared" si="12"/>
        <v>9</v>
      </c>
      <c r="AM12" s="41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41" t="str" cm="1">
        <f t="array" aca="1" ref="AN12" ca="1">INDEX(holidays!$D:$D,$AK$3+AL12)</f>
        <v>3,10,17,31</v>
      </c>
    </row>
    <row r="13" spans="1:40" s="42" customFormat="1" ht="60" customHeight="1">
      <c r="C13" s="45"/>
      <c r="I13" s="46"/>
      <c r="AI13" s="41" t="str">
        <f t="shared" ca="1" si="8"/>
        <v>-</v>
      </c>
      <c r="AJ13" s="41" t="str">
        <f t="shared" ca="1" si="11"/>
        <v>-</v>
      </c>
      <c r="AK13" s="41"/>
      <c r="AL13" s="42">
        <f t="shared" si="12"/>
        <v>10</v>
      </c>
      <c r="AM13" s="41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41" t="str" cm="1">
        <f t="array" aca="1" ref="AN13" ca="1">INDEX(holidays!$D:$D,$AK$3+AL13)</f>
        <v>14,21</v>
      </c>
    </row>
    <row r="14" spans="1:40" s="42" customFormat="1" ht="60" customHeight="1">
      <c r="C14" s="45"/>
      <c r="I14" s="46"/>
      <c r="AI14" s="41" t="str">
        <f t="shared" ca="1" si="8"/>
        <v>-</v>
      </c>
      <c r="AJ14" s="41" t="str">
        <f t="shared" ca="1" si="11"/>
        <v>-</v>
      </c>
      <c r="AK14" s="41"/>
      <c r="AL14" s="42">
        <f t="shared" si="12"/>
        <v>11</v>
      </c>
      <c r="AM14" s="41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41" t="str" cm="1">
        <f t="array" aca="1" ref="AN14" ca="1">INDEX(holidays!$D:$D,$AK$3+AL14)</f>
        <v>5,12,19,28,29,30,31</v>
      </c>
    </row>
    <row r="15" spans="1:40" s="42" customFormat="1" ht="60" customHeight="1">
      <c r="C15" s="45"/>
      <c r="I15" s="46"/>
      <c r="AI15" s="41" t="str">
        <f t="shared" ca="1" si="8"/>
        <v>-</v>
      </c>
      <c r="AJ15" s="41" t="str">
        <f t="shared" ca="1" si="11"/>
        <v>-</v>
      </c>
      <c r="AK15" s="41"/>
      <c r="AL15" s="42">
        <f t="shared" si="12"/>
        <v>12</v>
      </c>
      <c r="AM15" s="41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41" t="str" cm="1">
        <f t="array" aca="1" ref="AN15" ca="1">INDEX(holidays!$D:$D,$AK$3+AL15)</f>
        <v>2,4,9,13,30</v>
      </c>
    </row>
    <row r="16" spans="1:40" s="42" customFormat="1" ht="60" customHeight="1">
      <c r="C16" s="45"/>
      <c r="I16" s="46"/>
      <c r="AI16" s="41" t="str">
        <f t="shared" ca="1" si="8"/>
        <v>-</v>
      </c>
      <c r="AJ16" s="41" t="str">
        <f t="shared" ca="1" si="11"/>
        <v>-</v>
      </c>
      <c r="AK16" s="41"/>
      <c r="AL16" s="42">
        <f t="shared" si="12"/>
        <v>13</v>
      </c>
      <c r="AM16" s="41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41" t="str" cm="1">
        <f t="array" aca="1" ref="AN16" ca="1">INDEX(holidays!$D:$D,$AK$3+AL16)</f>
        <v>6,20</v>
      </c>
    </row>
    <row r="17" spans="3:40" s="42" customFormat="1" ht="60" customHeight="1">
      <c r="C17" s="45"/>
      <c r="I17" s="46"/>
      <c r="AI17" s="41" t="str">
        <f t="shared" ca="1" si="8"/>
        <v>-</v>
      </c>
      <c r="AJ17" s="41" t="str">
        <f t="shared" ca="1" si="11"/>
        <v>-</v>
      </c>
      <c r="AK17" s="41"/>
      <c r="AL17" s="42">
        <f t="shared" si="12"/>
        <v>14</v>
      </c>
      <c r="AM17" s="41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41" t="str" cm="1">
        <f t="array" aca="1" ref="AN17" ca="1">INDEX(holidays!$D:$D,$AK$3+AL17)</f>
        <v>6,13</v>
      </c>
    </row>
    <row r="18" spans="3:40" s="42" customFormat="1" ht="60" customHeight="1">
      <c r="C18" s="45"/>
      <c r="I18" s="46"/>
      <c r="AI18" s="41" t="str">
        <f t="shared" ca="1" si="8"/>
        <v>-</v>
      </c>
      <c r="AJ18" s="41" t="str">
        <f t="shared" ca="1" si="11"/>
        <v>-</v>
      </c>
      <c r="AK18" s="41"/>
      <c r="AL18" s="42">
        <f t="shared" si="12"/>
        <v>15</v>
      </c>
      <c r="AM18" s="41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41" t="str" cm="1">
        <f t="array" aca="1" ref="AN18" ca="1">INDEX(holidays!$D:$D,$AK$3+AL18)</f>
        <v>3,10,17,30</v>
      </c>
    </row>
    <row r="19" spans="3:40" s="42" customFormat="1" ht="60" customHeight="1">
      <c r="C19" s="45"/>
      <c r="I19" s="46"/>
      <c r="AI19" s="41" t="str">
        <f t="shared" ca="1" si="8"/>
        <v>-</v>
      </c>
      <c r="AJ19" s="41" t="str">
        <f t="shared" ca="1" si="11"/>
        <v>-</v>
      </c>
      <c r="AK19" s="41"/>
      <c r="AL19" s="42">
        <f t="shared" si="12"/>
        <v>16</v>
      </c>
      <c r="AM19" s="41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41" t="str" cm="1">
        <f t="array" aca="1" ref="AN19" ca="1">INDEX(holidays!$D:$D,$AK$3+AL19)</f>
        <v>1,15,29</v>
      </c>
    </row>
    <row r="20" spans="3:40" s="42" customFormat="1" ht="60" customHeight="1">
      <c r="C20" s="45"/>
      <c r="I20" s="46"/>
      <c r="AI20" s="41" t="str">
        <f t="shared" ca="1" si="8"/>
        <v>-</v>
      </c>
      <c r="AJ20" s="41" t="str">
        <f t="shared" ca="1" si="11"/>
        <v>-</v>
      </c>
      <c r="AK20" s="41"/>
      <c r="AL20" s="42">
        <f t="shared" si="12"/>
        <v>17</v>
      </c>
      <c r="AM20" s="41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41" t="str" cm="1">
        <f t="array" aca="1" ref="AN20" ca="1">INDEX(holidays!$D:$D,$AK$3+AL20)</f>
        <v>5,12,19</v>
      </c>
    </row>
    <row r="21" spans="3:40" s="42" customFormat="1" ht="60" customHeight="1">
      <c r="C21" s="45"/>
      <c r="I21" s="46"/>
      <c r="AI21" s="41" t="str">
        <f t="shared" ca="1" si="8"/>
        <v>-</v>
      </c>
      <c r="AJ21" s="41" t="str">
        <f t="shared" ca="1" si="11"/>
        <v>-</v>
      </c>
      <c r="AK21" s="41"/>
      <c r="AL21" s="42">
        <f t="shared" si="12"/>
        <v>18</v>
      </c>
      <c r="AM21" s="41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41" t="str" cm="1">
        <f t="array" aca="1" ref="AN21" ca="1">INDEX(holidays!$D:$D,$AK$3+AL21)</f>
        <v>3,10,17,31</v>
      </c>
    </row>
    <row r="22" spans="3:40" s="42" customFormat="1" ht="60" customHeight="1">
      <c r="C22" s="45"/>
      <c r="I22" s="46"/>
      <c r="AI22" s="41" t="str">
        <f t="shared" ca="1" si="8"/>
        <v>-</v>
      </c>
      <c r="AJ22" s="41" t="str">
        <f t="shared" ca="1" si="11"/>
        <v>-</v>
      </c>
      <c r="AK22" s="41"/>
      <c r="AL22" s="42">
        <f t="shared" si="12"/>
        <v>19</v>
      </c>
      <c r="AM22" s="41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41" t="str" cm="1">
        <f t="array" aca="1" ref="AN22" ca="1">INDEX(holidays!$D:$D,$AK$3+AL22)</f>
        <v>7,12,13,14,21</v>
      </c>
    </row>
    <row r="23" spans="3:40" s="42" customFormat="1" ht="60" customHeight="1">
      <c r="C23" s="45"/>
      <c r="I23" s="46"/>
      <c r="AI23" s="41" t="str">
        <f t="shared" ca="1" si="8"/>
        <v>-</v>
      </c>
      <c r="AJ23" s="41" t="str">
        <f t="shared" ca="1" si="11"/>
        <v>-</v>
      </c>
      <c r="AK23" s="41"/>
      <c r="AL23" s="42">
        <f t="shared" si="12"/>
        <v>20</v>
      </c>
      <c r="AM23" s="41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41" t="str" cm="1">
        <f t="array" aca="1" ref="AN23" ca="1">INDEX(holidays!$D:$D,$AK$3+AL23)</f>
        <v>4,11,18</v>
      </c>
    </row>
    <row r="24" spans="3:40" s="42" customFormat="1" ht="60" customHeight="1">
      <c r="C24" s="45"/>
      <c r="I24" s="46"/>
      <c r="AI24" s="41" t="str">
        <f t="shared" ca="1" si="8"/>
        <v>-</v>
      </c>
      <c r="AJ24" s="41" t="str">
        <f t="shared" ca="1" si="11"/>
        <v>-</v>
      </c>
      <c r="AK24" s="41"/>
      <c r="AL24" s="42">
        <f t="shared" si="12"/>
        <v>21</v>
      </c>
      <c r="AM24" s="41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41" t="str" cm="1">
        <f t="array" aca="1" ref="AN24" ca="1">INDEX(holidays!$D:$D,$AK$3+AL24)</f>
        <v>2,9,16,30</v>
      </c>
    </row>
    <row r="25" spans="3:40" s="42" customFormat="1" ht="60" customHeight="1">
      <c r="C25" s="45"/>
      <c r="I25" s="46"/>
      <c r="AI25" s="41" t="str">
        <f t="shared" ca="1" si="8"/>
        <v>-</v>
      </c>
      <c r="AJ25" s="41" t="str">
        <f t="shared" ca="1" si="11"/>
        <v>-</v>
      </c>
      <c r="AK25" s="41"/>
      <c r="AL25" s="42">
        <f t="shared" si="12"/>
        <v>22</v>
      </c>
      <c r="AM25" s="41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41" t="str" cm="1">
        <f t="array" aca="1" ref="AN25" ca="1">INDEX(holidays!$D:$D,$AK$3+AL25)</f>
        <v>13,20</v>
      </c>
    </row>
    <row r="26" spans="3:40" s="42" customFormat="1" ht="60" customHeight="1">
      <c r="C26" s="45"/>
      <c r="I26" s="46"/>
      <c r="AI26" s="41" t="str">
        <f t="shared" ca="1" si="8"/>
        <v>-</v>
      </c>
      <c r="AJ26" s="41" t="str">
        <f t="shared" ca="1" si="11"/>
        <v>-</v>
      </c>
      <c r="AK26" s="41"/>
      <c r="AL26" s="42">
        <f t="shared" si="12"/>
        <v>23</v>
      </c>
      <c r="AM26" s="41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41" t="str" cm="1">
        <f t="array" aca="1" ref="AN26" ca="1">INDEX(holidays!$D:$D,$AK$3+AL26)</f>
        <v>4,11,18,28,29,30,31</v>
      </c>
    </row>
    <row r="27" spans="3:40" s="42" customFormat="1" ht="60" customHeight="1">
      <c r="C27" s="45"/>
      <c r="I27" s="46"/>
      <c r="AI27" s="41" t="str">
        <f t="shared" ca="1" si="8"/>
        <v>-</v>
      </c>
      <c r="AJ27" s="41" t="str">
        <f t="shared" ca="1" si="11"/>
        <v>-</v>
      </c>
      <c r="AK27" s="41"/>
      <c r="AL27" s="42">
        <f t="shared" si="12"/>
        <v>24</v>
      </c>
      <c r="AM27" s="41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41" cm="1">
        <f t="array" aca="1" ref="AN27" ca="1">INDEX(holidays!$D:$D,$AK$3+AL27)</f>
        <v>0</v>
      </c>
    </row>
    <row r="28" spans="3:40" s="42" customFormat="1" ht="60" customHeight="1">
      <c r="C28" s="45"/>
      <c r="I28" s="46"/>
      <c r="AI28" s="41" t="str">
        <f t="shared" ca="1" si="8"/>
        <v>-</v>
      </c>
      <c r="AJ28" s="41" t="str">
        <f t="shared" ca="1" si="11"/>
        <v>-</v>
      </c>
      <c r="AK28" s="41"/>
      <c r="AL28" s="42">
        <f t="shared" si="12"/>
        <v>25</v>
      </c>
      <c r="AM28" s="41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41" cm="1">
        <f t="array" aca="1" ref="AN28" ca="1">INDEX(holidays!$D:$D,$AK$3+AL28)</f>
        <v>0</v>
      </c>
    </row>
    <row r="29" spans="3:40" s="42" customFormat="1" ht="60" customHeight="1">
      <c r="C29" s="45"/>
      <c r="I29" s="46"/>
      <c r="AI29" s="41" t="str">
        <f t="shared" ca="1" si="8"/>
        <v>-</v>
      </c>
      <c r="AJ29" s="41" t="str">
        <f t="shared" ca="1" si="11"/>
        <v>-</v>
      </c>
      <c r="AK29" s="41"/>
      <c r="AL29" s="42">
        <f t="shared" si="12"/>
        <v>26</v>
      </c>
      <c r="AM29" s="41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41" cm="1">
        <f t="array" aca="1" ref="AN29" ca="1">INDEX(holidays!$D:$D,$AK$3+AL29)</f>
        <v>0</v>
      </c>
    </row>
    <row r="30" spans="3:40" s="42" customFormat="1" ht="60" customHeight="1">
      <c r="C30" s="45"/>
      <c r="I30" s="46"/>
      <c r="AI30" s="41" t="str">
        <f t="shared" ca="1" si="8"/>
        <v>-</v>
      </c>
      <c r="AJ30" s="41" t="str">
        <f t="shared" ca="1" si="11"/>
        <v>-</v>
      </c>
      <c r="AK30" s="41"/>
      <c r="AL30" s="42">
        <f t="shared" si="12"/>
        <v>27</v>
      </c>
      <c r="AM30" s="41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41" cm="1">
        <f t="array" aca="1" ref="AN30" ca="1">INDEX(holidays!$D:$D,$AK$3+AL30)</f>
        <v>0</v>
      </c>
    </row>
    <row r="31" spans="3:40" s="42" customFormat="1" ht="60" customHeight="1">
      <c r="C31" s="45"/>
      <c r="I31" s="46"/>
      <c r="AI31" s="41" t="str">
        <f t="shared" ca="1" si="8"/>
        <v>-</v>
      </c>
      <c r="AJ31" s="41" t="str">
        <f t="shared" ca="1" si="11"/>
        <v>-</v>
      </c>
      <c r="AK31" s="41"/>
      <c r="AL31" s="42">
        <f t="shared" si="12"/>
        <v>28</v>
      </c>
      <c r="AM31" s="41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41" cm="1">
        <f t="array" aca="1" ref="AN31" ca="1">INDEX(holidays!$D:$D,$AK$3+AL31)</f>
        <v>0</v>
      </c>
    </row>
    <row r="32" spans="3:40" s="42" customFormat="1" ht="60" customHeight="1">
      <c r="C32" s="45"/>
      <c r="I32" s="46"/>
      <c r="AI32" s="41" t="str">
        <f t="shared" ca="1" si="8"/>
        <v>-</v>
      </c>
      <c r="AJ32" s="41" t="str">
        <f t="shared" ca="1" si="11"/>
        <v>-</v>
      </c>
      <c r="AK32" s="41"/>
      <c r="AL32" s="42">
        <f t="shared" si="12"/>
        <v>29</v>
      </c>
      <c r="AM32" s="41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41" cm="1">
        <f t="array" aca="1" ref="AN32" ca="1">INDEX(holidays!$D:$D,$AK$3+AL32)</f>
        <v>0</v>
      </c>
    </row>
    <row r="33" spans="1:40" s="42" customFormat="1" ht="60" customHeight="1">
      <c r="C33" s="45"/>
      <c r="I33" s="46"/>
      <c r="AI33" s="41" t="str">
        <f t="shared" ca="1" si="8"/>
        <v>-</v>
      </c>
      <c r="AJ33" s="41" t="str">
        <f t="shared" ca="1" si="11"/>
        <v>-</v>
      </c>
      <c r="AK33" s="41"/>
      <c r="AL33" s="42">
        <f t="shared" si="12"/>
        <v>30</v>
      </c>
      <c r="AM33" s="41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41" cm="1">
        <f t="array" aca="1" ref="AN33" ca="1">INDEX(holidays!$D:$D,$AK$3+AL33)</f>
        <v>0</v>
      </c>
    </row>
    <row r="34" spans="1:40" s="42" customFormat="1" ht="60" customHeight="1">
      <c r="C34" s="45"/>
      <c r="I34" s="46"/>
      <c r="AI34" s="41" t="str">
        <f t="shared" ca="1" si="8"/>
        <v>-</v>
      </c>
      <c r="AJ34" s="41" t="str">
        <f t="shared" ca="1" si="11"/>
        <v>-</v>
      </c>
      <c r="AK34" s="41"/>
      <c r="AL34" s="42">
        <f t="shared" si="12"/>
        <v>31</v>
      </c>
      <c r="AM34" s="41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41" cm="1">
        <f t="array" aca="1" ref="AN34" ca="1">INDEX(holidays!$D:$D,$AK$3+AL34)</f>
        <v>0</v>
      </c>
    </row>
    <row r="35" spans="1:40" ht="60" customHeight="1">
      <c r="A35" s="42"/>
      <c r="B35" s="42"/>
      <c r="C35" s="45"/>
      <c r="D35" s="42"/>
      <c r="E35" s="42"/>
      <c r="F35" s="42"/>
      <c r="G35" s="42"/>
      <c r="H35" s="42"/>
      <c r="I35" s="46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1" t="str">
        <f t="shared" ca="1" si="8"/>
        <v>-</v>
      </c>
      <c r="AJ35" s="41" t="str">
        <f t="shared" ca="1" si="11"/>
        <v>-</v>
      </c>
      <c r="AK35" s="41"/>
      <c r="AL35" s="42">
        <f t="shared" si="12"/>
        <v>32</v>
      </c>
      <c r="AM35" s="41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41" cm="1">
        <f t="array" aca="1" ref="AN35" ca="1">INDEX(holidays!$D:$D,$AK$3+AL35)</f>
        <v>0</v>
      </c>
    </row>
    <row r="36" spans="1:40" ht="60" customHeight="1">
      <c r="A36" s="42"/>
      <c r="B36" s="42"/>
      <c r="C36" s="45"/>
      <c r="D36" s="42"/>
      <c r="E36" s="42"/>
      <c r="F36" s="42"/>
      <c r="G36" s="42"/>
      <c r="H36" s="42"/>
      <c r="I36" s="46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1" t="str">
        <f t="shared" ca="1" si="8"/>
        <v>-</v>
      </c>
      <c r="AJ36" s="41" t="str">
        <f t="shared" ca="1" si="11"/>
        <v>-</v>
      </c>
      <c r="AK36" s="41"/>
      <c r="AL36" s="42">
        <f t="shared" si="12"/>
        <v>33</v>
      </c>
      <c r="AM36" s="41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41" cm="1">
        <f t="array" aca="1" ref="AN36" ca="1">INDEX(holidays!$D:$D,$AK$3+AL36)</f>
        <v>0</v>
      </c>
    </row>
    <row r="37" spans="1:40" ht="60" customHeight="1">
      <c r="A37" s="42"/>
      <c r="B37" s="42"/>
      <c r="C37" s="45"/>
      <c r="D37" s="42"/>
      <c r="E37" s="42"/>
      <c r="F37" s="42"/>
      <c r="G37" s="42"/>
      <c r="H37" s="42"/>
      <c r="I37" s="46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1" t="str">
        <f t="shared" ca="1" si="8"/>
        <v>-</v>
      </c>
      <c r="AJ37" s="41" t="str">
        <f t="shared" ca="1" si="11"/>
        <v>-</v>
      </c>
      <c r="AK37" s="41"/>
      <c r="AL37" s="42">
        <f t="shared" si="12"/>
        <v>34</v>
      </c>
      <c r="AM37" s="41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41" cm="1">
        <f t="array" aca="1" ref="AN37" ca="1">INDEX(holidays!$D:$D,$AK$3+AL37)</f>
        <v>0</v>
      </c>
    </row>
    <row r="38" spans="1:40" ht="60" customHeight="1">
      <c r="A38" s="42" t="s">
        <v>283</v>
      </c>
      <c r="B38" s="42"/>
      <c r="C38" s="45"/>
      <c r="D38" s="42"/>
      <c r="E38" s="42"/>
      <c r="F38" s="42"/>
      <c r="G38" s="42"/>
      <c r="H38" s="42"/>
      <c r="I38" s="46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1" t="str">
        <f t="shared" ca="1" si="8"/>
        <v>-</v>
      </c>
      <c r="AJ38" s="41" t="str">
        <f t="shared" ca="1" si="11"/>
        <v>-</v>
      </c>
      <c r="AK38" s="41"/>
      <c r="AL38" s="42">
        <f t="shared" si="12"/>
        <v>35</v>
      </c>
      <c r="AM38" s="41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41" cm="1">
        <f t="array" aca="1" ref="AN38" ca="1">INDEX(holidays!$D:$D,$AK$3+AL38)</f>
        <v>0</v>
      </c>
    </row>
  </sheetData>
  <mergeCells count="1">
    <mergeCell ref="C2:I2"/>
  </mergeCells>
  <phoneticPr fontId="2"/>
  <conditionalFormatting sqref="C4:H4">
    <cfRule type="cellIs" dxfId="19" priority="1" operator="greaterThan">
      <formula>7</formula>
    </cfRule>
  </conditionalFormatting>
  <conditionalFormatting sqref="C8:I9">
    <cfRule type="cellIs" dxfId="18" priority="2" operator="lessThan">
      <formula>15</formula>
    </cfRule>
  </conditionalFormatting>
  <conditionalFormatting sqref="C4:I9">
    <cfRule type="cellIs" dxfId="17" priority="3" operator="equal">
      <formula>S4</formula>
    </cfRule>
    <cfRule type="cellIs" dxfId="16" priority="4" operator="equal">
      <formula>AA4</formula>
    </cfRule>
  </conditionalFormatting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13</vt:i4>
      </vt:variant>
    </vt:vector>
  </HeadingPairs>
  <TitlesOfParts>
    <vt:vector size="28" baseType="lpstr">
      <vt:lpstr>前月カレンダー</vt:lpstr>
      <vt:lpstr>当月カレンダー</vt:lpstr>
      <vt:lpstr>次月カレンダー</vt:lpstr>
      <vt:lpstr>次々月カレンダー</vt:lpstr>
      <vt:lpstr>次4月カレンダー</vt:lpstr>
      <vt:lpstr>次5月カレンダー</vt:lpstr>
      <vt:lpstr>次6月カレンダー</vt:lpstr>
      <vt:lpstr>次7月カレンダー</vt:lpstr>
      <vt:lpstr>次8月カレンダー</vt:lpstr>
      <vt:lpstr>次9月カレンダー </vt:lpstr>
      <vt:lpstr>次10月カレンダー</vt:lpstr>
      <vt:lpstr>次11月カレンダー</vt:lpstr>
      <vt:lpstr>次12月カレンダー</vt:lpstr>
      <vt:lpstr>祝日</vt:lpstr>
      <vt:lpstr>holidays</vt:lpstr>
      <vt:lpstr>次々月カレンダー!Print_Area</vt:lpstr>
      <vt:lpstr>次10月カレンダー!Print_Area</vt:lpstr>
      <vt:lpstr>次11月カレンダー!Print_Area</vt:lpstr>
      <vt:lpstr>次12月カレンダー!Print_Area</vt:lpstr>
      <vt:lpstr>次4月カレンダー!Print_Area</vt:lpstr>
      <vt:lpstr>次5月カレンダー!Print_Area</vt:lpstr>
      <vt:lpstr>次6月カレンダー!Print_Area</vt:lpstr>
      <vt:lpstr>次7月カレンダー!Print_Area</vt:lpstr>
      <vt:lpstr>次8月カレンダー!Print_Area</vt:lpstr>
      <vt:lpstr>'次9月カレンダー '!Print_Area</vt:lpstr>
      <vt:lpstr>次月カレンダー!Print_Area</vt:lpstr>
      <vt:lpstr>前月カレンダー!Print_Area</vt:lpstr>
      <vt:lpstr>当月カレンダー!Print_Area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Microsoft Office ユーザー</cp:lastModifiedBy>
  <cp:revision/>
  <cp:lastPrinted>2020-12-13T05:53:48Z</cp:lastPrinted>
  <dcterms:created xsi:type="dcterms:W3CDTF">2020-12-01T06:06:27Z</dcterms:created>
  <dcterms:modified xsi:type="dcterms:W3CDTF">2020-12-25T04:29:06Z</dcterms:modified>
  <cp:category/>
  <cp:contentStatus/>
</cp:coreProperties>
</file>